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50" activeTab="0"/>
  </bookViews>
  <sheets>
    <sheet name="VEri Giriş" sheetId="1" r:id="rId1"/>
    <sheet name="Performans 1" sheetId="2" r:id="rId2"/>
    <sheet name="PErformans 2" sheetId="3" r:id="rId3"/>
  </sheets>
  <definedNames/>
  <calcPr fullCalcOnLoad="1"/>
</workbook>
</file>

<file path=xl/sharedStrings.xml><?xml version="1.0" encoding="utf-8"?>
<sst xmlns="http://schemas.openxmlformats.org/spreadsheetml/2006/main" count="96" uniqueCount="75">
  <si>
    <t>NİTELİKLER</t>
  </si>
  <si>
    <t>Derse Hazırlıklı Gelme</t>
  </si>
  <si>
    <t>Sınıfın ve dersin huzurunu bozacak hareketlerden kaçınma</t>
  </si>
  <si>
    <t>Araştırma yapmayı sever ve isteklidir</t>
  </si>
  <si>
    <t>Arkadaşları ve öğretmenleri ile olan iletişimde saygılıdır</t>
  </si>
  <si>
    <t>Soru sorulduğunda kendini rahatça ifade eder</t>
  </si>
  <si>
    <t>Ödevlerini tam ve zamanında yapar</t>
  </si>
  <si>
    <t>Türkçeyi doğru ve etkin olarak kullanır</t>
  </si>
  <si>
    <t>Derse bilgisi dahilinde katılır ve katılmaya isteklidir</t>
  </si>
  <si>
    <t>Sorumluluk almayı sever</t>
  </si>
  <si>
    <t>Ders araç ve gerecini sınıfa tam olarak getirir</t>
  </si>
  <si>
    <t>TOPLAM</t>
  </si>
  <si>
    <t>NO</t>
  </si>
  <si>
    <t>ADI SOYADI</t>
  </si>
  <si>
    <t>DERS:</t>
  </si>
  <si>
    <t>SINIF:</t>
  </si>
  <si>
    <t>Ödeve uygun çalışma planı yapma</t>
  </si>
  <si>
    <t>İstenen bilgileri kullanma</t>
  </si>
  <si>
    <t>Farklı Kaynaklardan bilgi toplama ve yazma</t>
  </si>
  <si>
    <t>Ödevi plana göre gerçekleştirme</t>
  </si>
  <si>
    <t>Türkçeyi doğru ve düzgün kullanma</t>
  </si>
  <si>
    <t>Çalışmayı düzenli ve temiz yapma</t>
  </si>
  <si>
    <t>Özgün bir çalışma hazırlama</t>
  </si>
  <si>
    <t>Yaratıcılık yeteneğini kullanma</t>
  </si>
  <si>
    <t>Ödevi amacına uygun 
hazırlama</t>
  </si>
  <si>
    <t>Çalışmayı zamanında teslim 
etme</t>
  </si>
  <si>
    <t>isim</t>
  </si>
  <si>
    <t>no</t>
  </si>
  <si>
    <t>Öğretmen</t>
  </si>
  <si>
    <t>Ders</t>
  </si>
  <si>
    <t>Sınıf</t>
  </si>
  <si>
    <t>Öğrenci No</t>
  </si>
  <si>
    <t>Ad Soyadı</t>
  </si>
  <si>
    <t>Performans 1</t>
  </si>
  <si>
    <t>Performans 2</t>
  </si>
  <si>
    <t>KARAKÖPRÜ MESLEKİ VE TEKNİK ANADOLU LİSESİ 2021-2022 EĞİTİM-ÖĞRETİM YILI 
2.DÖNEM  DERS İÇİ PERFORMANS GÖZLEM FORMU</t>
  </si>
  <si>
    <t>KARAKÖPRÜ MESLEKİ VE TEKNİK ANADOLU LİSESİ 2021-2022 EĞİTİM-ÖĞRETİM YILI 
2.DÖNEM  ÖDEV DEĞERLENDİRME FORMU</t>
  </si>
  <si>
    <t>G</t>
  </si>
  <si>
    <t>Branş</t>
  </si>
  <si>
    <t>ÖMER FARUK TAŞKIRAN</t>
  </si>
  <si>
    <t>ŞIHMÜSLÜM BAKIRCI</t>
  </si>
  <si>
    <t>ALİ HAYDAR GÖZEL</t>
  </si>
  <si>
    <t>AHMET ARİF ÖZOĞUL</t>
  </si>
  <si>
    <t>MEHMET ALİ OBAZ</t>
  </si>
  <si>
    <t>MUHAMMED KILIÇ</t>
  </si>
  <si>
    <t>MUHAMMED ENES KÜÇÜK</t>
  </si>
  <si>
    <t>YUSUF ŞEYHANLI</t>
  </si>
  <si>
    <t>EFE COŞKUN</t>
  </si>
  <si>
    <t>FARUK ŞÜKRÜ KARATAŞ</t>
  </si>
  <si>
    <t>ARDA EREN ÇELİK</t>
  </si>
  <si>
    <t>MUHAMMED HAYAT İDEMEN</t>
  </si>
  <si>
    <t>MEHMET REŞAT GÜVENÇ</t>
  </si>
  <si>
    <t>HAMZA ELBEKKAR</t>
  </si>
  <si>
    <t>ARDA PALALI</t>
  </si>
  <si>
    <t>BİLAL ÇİFTÇİ</t>
  </si>
  <si>
    <t>HALİL ÖZTÜRK</t>
  </si>
  <si>
    <t>YAKUP KIRMIZI</t>
  </si>
  <si>
    <t>ÖMER FARUK GÜNEŞ</t>
  </si>
  <si>
    <t>BEDİRHAN DUMAN</t>
  </si>
  <si>
    <t>HÜSEYİN ALPAY</t>
  </si>
  <si>
    <t>YUSUF BADILLI</t>
  </si>
  <si>
    <t>MEHMET SAİD VOLKAN</t>
  </si>
  <si>
    <t>ENES POLAT</t>
  </si>
  <si>
    <t>MAHMUT BABACAN</t>
  </si>
  <si>
    <t>ABDULLAH BAYRİ</t>
  </si>
  <si>
    <t>MEHMET DEMİR</t>
  </si>
  <si>
    <t>ÖMER TOPRAK</t>
  </si>
  <si>
    <t>DENİZ FIRAT</t>
  </si>
  <si>
    <t>MUHAMMED TEKKARDEŞ</t>
  </si>
  <si>
    <t>ÖMER KIZILTAŞ</t>
  </si>
  <si>
    <t>SELAHATTİN SAĞIROĞLU</t>
  </si>
  <si>
    <t>TDE</t>
  </si>
  <si>
    <t>9-E</t>
  </si>
  <si>
    <t>bilişim</t>
  </si>
  <si>
    <t>bilişim öğretmeni</t>
  </si>
</sst>
</file>

<file path=xl/styles.xml><?xml version="1.0" encoding="utf-8"?>
<styleSheet xmlns="http://schemas.openxmlformats.org/spreadsheetml/2006/main">
  <numFmts count="3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\-\-\-\-\-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  <numFmt numFmtId="185" formatCode="dd\.mm\.yyyy"/>
    <numFmt numFmtId="186" formatCode="hh\:mm\:ss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2" fillId="0" borderId="0">
      <alignment vertical="top"/>
      <protection/>
    </xf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10" xfId="0" applyBorder="1" applyAlignment="1">
      <alignment/>
    </xf>
    <xf numFmtId="0" fontId="38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textRotation="90" wrapText="1"/>
    </xf>
    <xf numFmtId="0" fontId="36" fillId="0" borderId="10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0" fontId="0" fillId="7" borderId="10" xfId="0" applyFill="1" applyBorder="1" applyAlignment="1">
      <alignment/>
    </xf>
    <xf numFmtId="0" fontId="0" fillId="7" borderId="10" xfId="0" applyFill="1" applyBorder="1" applyAlignment="1">
      <alignment horizontal="center"/>
    </xf>
    <xf numFmtId="0" fontId="0" fillId="0" borderId="0" xfId="0" applyAlignment="1">
      <alignment vertical="top" wrapText="1"/>
    </xf>
    <xf numFmtId="0" fontId="36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textRotation="90"/>
    </xf>
    <xf numFmtId="0" fontId="0" fillId="0" borderId="10" xfId="0" applyBorder="1" applyAlignment="1">
      <alignment horizontal="center" textRotation="90" wrapText="1"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dxfs count="3">
    <dxf/>
    <dxf/>
    <dxf>
      <numFmt numFmtId="180" formatCode="\-\-\-\-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47"/>
  <sheetViews>
    <sheetView tabSelected="1" zoomScaleSheetLayoutView="100" zoomScalePageLayoutView="0" workbookViewId="0" topLeftCell="A1">
      <selection activeCell="B4" sqref="B4"/>
    </sheetView>
  </sheetViews>
  <sheetFormatPr defaultColWidth="9.140625" defaultRowHeight="15"/>
  <cols>
    <col min="1" max="1" width="16.00390625" style="0" customWidth="1"/>
    <col min="2" max="2" width="29.28125" style="0" bestFit="1" customWidth="1"/>
    <col min="3" max="5" width="16.00390625" style="0" customWidth="1"/>
  </cols>
  <sheetData>
    <row r="2" spans="1:2" ht="18.75" customHeight="1">
      <c r="A2" s="3" t="s">
        <v>28</v>
      </c>
      <c r="B2" s="9" t="s">
        <v>73</v>
      </c>
    </row>
    <row r="3" spans="1:2" ht="18.75" customHeight="1">
      <c r="A3" s="3" t="s">
        <v>38</v>
      </c>
      <c r="B3" s="9" t="s">
        <v>74</v>
      </c>
    </row>
    <row r="4" spans="1:2" ht="18.75" customHeight="1">
      <c r="A4" s="3" t="s">
        <v>29</v>
      </c>
      <c r="B4" s="9" t="s">
        <v>71</v>
      </c>
    </row>
    <row r="5" spans="1:2" ht="18.75" customHeight="1">
      <c r="A5" s="3" t="s">
        <v>30</v>
      </c>
      <c r="B5" s="9" t="s">
        <v>72</v>
      </c>
    </row>
    <row r="7" spans="1:4" ht="24.75" customHeight="1">
      <c r="A7" s="12" t="s">
        <v>31</v>
      </c>
      <c r="B7" s="12" t="s">
        <v>32</v>
      </c>
      <c r="C7" s="12" t="s">
        <v>33</v>
      </c>
      <c r="D7" s="12" t="s">
        <v>34</v>
      </c>
    </row>
    <row r="8" spans="1:4" ht="18.75" customHeight="1">
      <c r="A8" s="9">
        <v>137</v>
      </c>
      <c r="B8" s="9" t="s">
        <v>39</v>
      </c>
      <c r="C8" s="10" t="s">
        <v>37</v>
      </c>
      <c r="D8" s="10" t="s">
        <v>37</v>
      </c>
    </row>
    <row r="9" spans="1:4" ht="18.75" customHeight="1">
      <c r="A9" s="9">
        <v>260</v>
      </c>
      <c r="B9" s="9" t="s">
        <v>40</v>
      </c>
      <c r="C9" s="10">
        <v>50</v>
      </c>
      <c r="D9" s="10">
        <v>50</v>
      </c>
    </row>
    <row r="10" spans="1:4" ht="18.75" customHeight="1">
      <c r="A10" s="9">
        <v>346</v>
      </c>
      <c r="B10" s="9" t="s">
        <v>41</v>
      </c>
      <c r="C10" s="10">
        <v>50</v>
      </c>
      <c r="D10" s="10">
        <v>50</v>
      </c>
    </row>
    <row r="11" spans="1:4" ht="18.75" customHeight="1">
      <c r="A11" s="9">
        <v>362</v>
      </c>
      <c r="B11" s="9" t="s">
        <v>42</v>
      </c>
      <c r="C11" s="10">
        <v>70</v>
      </c>
      <c r="D11" s="10">
        <v>60</v>
      </c>
    </row>
    <row r="12" spans="1:4" ht="18.75" customHeight="1">
      <c r="A12" s="9">
        <v>368</v>
      </c>
      <c r="B12" s="9" t="s">
        <v>43</v>
      </c>
      <c r="C12" s="10">
        <v>70</v>
      </c>
      <c r="D12" s="10">
        <v>60</v>
      </c>
    </row>
    <row r="13" spans="1:4" ht="18.75" customHeight="1">
      <c r="A13" s="9">
        <v>437</v>
      </c>
      <c r="B13" s="9" t="s">
        <v>44</v>
      </c>
      <c r="C13" s="10">
        <v>50</v>
      </c>
      <c r="D13" s="10">
        <v>50</v>
      </c>
    </row>
    <row r="14" spans="1:4" ht="18.75" customHeight="1">
      <c r="A14" s="9">
        <v>451</v>
      </c>
      <c r="B14" s="9" t="s">
        <v>45</v>
      </c>
      <c r="C14" s="10">
        <v>50</v>
      </c>
      <c r="D14" s="10">
        <v>60</v>
      </c>
    </row>
    <row r="15" spans="1:4" ht="18.75" customHeight="1">
      <c r="A15" s="9">
        <v>462</v>
      </c>
      <c r="B15" s="9" t="s">
        <v>46</v>
      </c>
      <c r="C15" s="10">
        <v>50</v>
      </c>
      <c r="D15" s="10">
        <v>60</v>
      </c>
    </row>
    <row r="16" spans="1:4" ht="18.75" customHeight="1">
      <c r="A16" s="9">
        <v>601</v>
      </c>
      <c r="B16" s="9" t="s">
        <v>47</v>
      </c>
      <c r="C16" s="10">
        <v>50</v>
      </c>
      <c r="D16" s="10">
        <v>60</v>
      </c>
    </row>
    <row r="17" spans="1:4" ht="18.75" customHeight="1">
      <c r="A17" s="9">
        <v>640</v>
      </c>
      <c r="B17" s="9" t="s">
        <v>48</v>
      </c>
      <c r="C17" s="10">
        <v>50</v>
      </c>
      <c r="D17" s="10">
        <v>60</v>
      </c>
    </row>
    <row r="18" spans="1:4" ht="18.75" customHeight="1">
      <c r="A18" s="9">
        <v>657</v>
      </c>
      <c r="B18" s="9" t="s">
        <v>49</v>
      </c>
      <c r="C18" s="10">
        <v>50</v>
      </c>
      <c r="D18" s="10">
        <v>50</v>
      </c>
    </row>
    <row r="19" spans="1:4" ht="18.75" customHeight="1">
      <c r="A19" s="9">
        <v>716</v>
      </c>
      <c r="B19" s="9" t="s">
        <v>50</v>
      </c>
      <c r="C19" s="10">
        <v>60</v>
      </c>
      <c r="D19" s="10">
        <v>60</v>
      </c>
    </row>
    <row r="20" spans="1:4" ht="18.75" customHeight="1">
      <c r="A20" s="9">
        <v>717</v>
      </c>
      <c r="B20" s="9" t="s">
        <v>51</v>
      </c>
      <c r="C20" s="10" t="s">
        <v>37</v>
      </c>
      <c r="D20" s="10" t="s">
        <v>37</v>
      </c>
    </row>
    <row r="21" spans="1:4" ht="18.75" customHeight="1">
      <c r="A21" s="9">
        <v>751</v>
      </c>
      <c r="B21" s="9" t="s">
        <v>52</v>
      </c>
      <c r="C21" s="10">
        <v>60</v>
      </c>
      <c r="D21" s="10">
        <v>60</v>
      </c>
    </row>
    <row r="22" spans="1:4" ht="18.75" customHeight="1">
      <c r="A22" s="9">
        <v>783</v>
      </c>
      <c r="B22" s="9" t="s">
        <v>53</v>
      </c>
      <c r="C22" s="10">
        <v>50</v>
      </c>
      <c r="D22" s="10">
        <v>60</v>
      </c>
    </row>
    <row r="23" spans="1:4" ht="18.75" customHeight="1">
      <c r="A23" s="9">
        <v>788</v>
      </c>
      <c r="B23" s="9" t="s">
        <v>54</v>
      </c>
      <c r="C23" s="10">
        <v>70</v>
      </c>
      <c r="D23" s="10">
        <v>70</v>
      </c>
    </row>
    <row r="24" spans="1:4" ht="18.75" customHeight="1">
      <c r="A24" s="9">
        <v>815</v>
      </c>
      <c r="B24" s="9" t="s">
        <v>55</v>
      </c>
      <c r="C24" s="10">
        <v>60</v>
      </c>
      <c r="D24" s="10">
        <v>50</v>
      </c>
    </row>
    <row r="25" spans="1:4" ht="18.75" customHeight="1">
      <c r="A25" s="9">
        <v>830</v>
      </c>
      <c r="B25" s="9" t="s">
        <v>56</v>
      </c>
      <c r="C25" s="10">
        <v>90</v>
      </c>
      <c r="D25" s="10">
        <v>100</v>
      </c>
    </row>
    <row r="26" spans="1:4" ht="18.75" customHeight="1">
      <c r="A26" s="9">
        <v>868</v>
      </c>
      <c r="B26" s="9" t="s">
        <v>57</v>
      </c>
      <c r="C26" s="10" t="s">
        <v>37</v>
      </c>
      <c r="D26" s="10" t="s">
        <v>37</v>
      </c>
    </row>
    <row r="27" spans="1:4" ht="18.75" customHeight="1">
      <c r="A27" s="9">
        <v>870</v>
      </c>
      <c r="B27" s="9" t="s">
        <v>58</v>
      </c>
      <c r="C27" s="10">
        <v>60</v>
      </c>
      <c r="D27" s="10">
        <v>60</v>
      </c>
    </row>
    <row r="28" spans="1:4" ht="18.75" customHeight="1">
      <c r="A28" s="9">
        <v>871</v>
      </c>
      <c r="B28" s="9" t="s">
        <v>59</v>
      </c>
      <c r="C28" s="10">
        <v>95</v>
      </c>
      <c r="D28" s="10">
        <v>100</v>
      </c>
    </row>
    <row r="29" spans="1:4" ht="18.75" customHeight="1">
      <c r="A29" s="9">
        <v>885</v>
      </c>
      <c r="B29" s="9" t="s">
        <v>60</v>
      </c>
      <c r="C29" s="10">
        <v>50</v>
      </c>
      <c r="D29" s="10">
        <v>50</v>
      </c>
    </row>
    <row r="30" spans="1:4" ht="18.75" customHeight="1">
      <c r="A30" s="9">
        <v>896</v>
      </c>
      <c r="B30" s="9" t="s">
        <v>61</v>
      </c>
      <c r="C30" s="10">
        <v>50</v>
      </c>
      <c r="D30" s="10">
        <v>50</v>
      </c>
    </row>
    <row r="31" spans="1:4" ht="18.75" customHeight="1">
      <c r="A31" s="9">
        <v>912</v>
      </c>
      <c r="B31" s="9" t="s">
        <v>62</v>
      </c>
      <c r="C31" s="10">
        <v>60</v>
      </c>
      <c r="D31" s="10">
        <v>60</v>
      </c>
    </row>
    <row r="32" spans="1:4" ht="18.75" customHeight="1">
      <c r="A32" s="9">
        <v>949</v>
      </c>
      <c r="B32" s="9" t="s">
        <v>63</v>
      </c>
      <c r="C32" s="10" t="s">
        <v>37</v>
      </c>
      <c r="D32" s="10" t="s">
        <v>37</v>
      </c>
    </row>
    <row r="33" spans="1:4" ht="18.75" customHeight="1">
      <c r="A33" s="9">
        <v>978</v>
      </c>
      <c r="B33" s="9" t="s">
        <v>64</v>
      </c>
      <c r="C33" s="10" t="s">
        <v>37</v>
      </c>
      <c r="D33" s="10" t="s">
        <v>37</v>
      </c>
    </row>
    <row r="34" spans="1:4" ht="18.75" customHeight="1">
      <c r="A34" s="9">
        <v>983</v>
      </c>
      <c r="B34" s="9" t="s">
        <v>65</v>
      </c>
      <c r="C34" s="10">
        <v>50</v>
      </c>
      <c r="D34" s="10">
        <v>60</v>
      </c>
    </row>
    <row r="35" spans="1:4" ht="18.75" customHeight="1">
      <c r="A35" s="9">
        <v>984</v>
      </c>
      <c r="B35" s="9" t="s">
        <v>66</v>
      </c>
      <c r="C35" s="10">
        <v>60</v>
      </c>
      <c r="D35" s="10">
        <v>70</v>
      </c>
    </row>
    <row r="36" spans="1:4" ht="18.75" customHeight="1">
      <c r="A36" s="9">
        <v>985</v>
      </c>
      <c r="B36" s="9" t="s">
        <v>67</v>
      </c>
      <c r="C36" s="10" t="s">
        <v>37</v>
      </c>
      <c r="D36" s="10" t="s">
        <v>37</v>
      </c>
    </row>
    <row r="37" spans="1:4" ht="18.75" customHeight="1">
      <c r="A37" s="9">
        <v>986</v>
      </c>
      <c r="B37" s="9" t="s">
        <v>68</v>
      </c>
      <c r="C37" s="10">
        <v>85</v>
      </c>
      <c r="D37" s="10">
        <v>100</v>
      </c>
    </row>
    <row r="38" spans="1:4" ht="18.75" customHeight="1">
      <c r="A38" s="9">
        <v>993</v>
      </c>
      <c r="B38" s="9" t="s">
        <v>69</v>
      </c>
      <c r="C38" s="10">
        <v>75</v>
      </c>
      <c r="D38" s="10">
        <v>90</v>
      </c>
    </row>
    <row r="39" spans="1:4" ht="18.75" customHeight="1">
      <c r="A39" s="9">
        <v>1214</v>
      </c>
      <c r="B39" s="9" t="s">
        <v>70</v>
      </c>
      <c r="C39" s="10" t="s">
        <v>37</v>
      </c>
      <c r="D39" s="10" t="s">
        <v>37</v>
      </c>
    </row>
    <row r="40" spans="1:4" ht="18.75" customHeight="1">
      <c r="A40" s="9"/>
      <c r="B40" s="9"/>
      <c r="C40" s="10"/>
      <c r="D40" s="10"/>
    </row>
    <row r="41" spans="1:4" ht="18.75" customHeight="1">
      <c r="A41" s="9"/>
      <c r="B41" s="9"/>
      <c r="C41" s="10"/>
      <c r="D41" s="10"/>
    </row>
    <row r="42" spans="1:4" ht="18.75" customHeight="1">
      <c r="A42" s="9"/>
      <c r="B42" s="9"/>
      <c r="C42" s="10"/>
      <c r="D42" s="10"/>
    </row>
    <row r="43" spans="1:4" ht="18.75" customHeight="1">
      <c r="A43" s="9"/>
      <c r="B43" s="9"/>
      <c r="C43" s="10"/>
      <c r="D43" s="10"/>
    </row>
    <row r="44" spans="1:4" ht="18.75" customHeight="1">
      <c r="A44" s="9"/>
      <c r="B44" s="9"/>
      <c r="C44" s="10"/>
      <c r="D44" s="10"/>
    </row>
    <row r="45" spans="1:4" ht="18.75" customHeight="1">
      <c r="A45" s="9"/>
      <c r="B45" s="9"/>
      <c r="C45" s="10"/>
      <c r="D45" s="10"/>
    </row>
    <row r="46" spans="1:4" ht="18.75" customHeight="1">
      <c r="A46" s="9"/>
      <c r="B46" s="9"/>
      <c r="C46" s="10"/>
      <c r="D46" s="10"/>
    </row>
    <row r="47" spans="1:4" ht="18.75" customHeight="1">
      <c r="A47" s="9"/>
      <c r="B47" s="9"/>
      <c r="C47" s="10"/>
      <c r="D47" s="10"/>
    </row>
  </sheetData>
  <sheetProtection/>
  <printOptions/>
  <pageMargins left="0.61" right="0.7" top="0.75" bottom="0.75" header="0.3" footer="0.3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view="pageBreakPreview" zoomScaleSheetLayoutView="100" zoomScalePageLayoutView="0" workbookViewId="0" topLeftCell="A1">
      <selection activeCell="R6" sqref="R6"/>
    </sheetView>
  </sheetViews>
  <sheetFormatPr defaultColWidth="9.140625" defaultRowHeight="15"/>
  <cols>
    <col min="1" max="1" width="10.140625" style="0" customWidth="1"/>
    <col min="2" max="2" width="32.00390625" style="0" customWidth="1"/>
    <col min="3" max="13" width="8.8515625" style="0" customWidth="1"/>
    <col min="14" max="16" width="9.140625" style="0" hidden="1" customWidth="1"/>
  </cols>
  <sheetData>
    <row r="1" spans="1:13" ht="45.75" customHeight="1">
      <c r="A1" s="16" t="s">
        <v>36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3" spans="1:2" ht="15">
      <c r="A3" s="8" t="s">
        <v>14</v>
      </c>
      <c r="B3" s="7" t="str">
        <f>'VEri Giriş'!B4</f>
        <v>TDE</v>
      </c>
    </row>
    <row r="4" spans="1:2" ht="15">
      <c r="A4" s="8" t="s">
        <v>15</v>
      </c>
      <c r="B4" s="7" t="str">
        <f>'VEri Giriş'!B5</f>
        <v>9-E</v>
      </c>
    </row>
    <row r="6" spans="1:13" ht="186" customHeight="1">
      <c r="A6" s="3"/>
      <c r="B6" s="4" t="s">
        <v>0</v>
      </c>
      <c r="C6" s="13" t="s">
        <v>1</v>
      </c>
      <c r="D6" s="14" t="s">
        <v>2</v>
      </c>
      <c r="E6" s="14" t="s">
        <v>3</v>
      </c>
      <c r="F6" s="14" t="s">
        <v>4</v>
      </c>
      <c r="G6" s="14" t="s">
        <v>5</v>
      </c>
      <c r="H6" s="13" t="s">
        <v>6</v>
      </c>
      <c r="I6" s="13" t="s">
        <v>7</v>
      </c>
      <c r="J6" s="14" t="s">
        <v>8</v>
      </c>
      <c r="K6" s="13" t="s">
        <v>9</v>
      </c>
      <c r="L6" s="14" t="s">
        <v>10</v>
      </c>
      <c r="M6" s="5" t="s">
        <v>11</v>
      </c>
    </row>
    <row r="7" spans="1:13" ht="24.75" customHeight="1">
      <c r="A7" s="6" t="s">
        <v>12</v>
      </c>
      <c r="B7" s="6" t="s">
        <v>13</v>
      </c>
      <c r="C7" s="6">
        <v>10</v>
      </c>
      <c r="D7" s="6">
        <v>10</v>
      </c>
      <c r="E7" s="6">
        <v>10</v>
      </c>
      <c r="F7" s="6">
        <v>10</v>
      </c>
      <c r="G7" s="6">
        <v>10</v>
      </c>
      <c r="H7" s="6">
        <v>10</v>
      </c>
      <c r="I7" s="6">
        <v>10</v>
      </c>
      <c r="J7" s="6">
        <v>10</v>
      </c>
      <c r="K7" s="6">
        <v>10</v>
      </c>
      <c r="L7" s="6">
        <v>10</v>
      </c>
      <c r="M7" s="6">
        <f>IF(SUM(C7:L7)&gt;0,SUM(C7:L7),"-----")</f>
        <v>100</v>
      </c>
    </row>
    <row r="8" spans="1:16" ht="24.75" customHeight="1">
      <c r="A8" s="1">
        <f>'VEri Giriş'!A8</f>
        <v>137</v>
      </c>
      <c r="B8" s="1" t="str">
        <f>'VEri Giriş'!B8</f>
        <v>ÖMER FARUK TAŞKIRAN</v>
      </c>
      <c r="C8" s="1" t="str">
        <f>IF(P8="G","G",IF(P8&gt;=80,10,IF(P8&gt;=50,5,IF(P8&gt;=40,4,IF(P8&gt;=30,3,IF(P8&gt;=20,2,IF(P8&gt;=10,1,0)))))))</f>
        <v>G</v>
      </c>
      <c r="D8" s="1" t="str">
        <f>IF(P8="G","G",IF(P8&gt;=95,10,IF(P8&gt;=50,5,IF(P8&gt;=40,4,IF(P8&gt;=30,3,IF(P8&gt;=20,2,IF(P8&gt;=10,1,0)))))))</f>
        <v>G</v>
      </c>
      <c r="E8" s="1" t="str">
        <f>IF(P8="G","G",IF(P8&gt;=75,10,IF(P8&gt;=45,5,IF(P8&gt;=35,4,IF(P8&gt;=30,3,IF(P8&gt;=20,2,IF(P8&gt;=5,1,0)))))))</f>
        <v>G</v>
      </c>
      <c r="F8" s="1" t="str">
        <f>IF(P8="G","G",IF(P8&gt;=85,10,IF(P8&gt;=50,5,IF(P8&gt;=40,4,IF(P8&gt;=30,3,IF(P8&gt;=20,2,IF(P8&gt;=10,1,0)))))))</f>
        <v>G</v>
      </c>
      <c r="G8" s="1" t="str">
        <f>IF(P8="G","G",IF(P8&gt;=70,10,IF(P8&gt;=45,5,IF(P8&gt;=35,4,IF(P8&gt;=25,3,IF(P8&gt;=15,2,IF(P8&gt;=5,1,0)))))))</f>
        <v>G</v>
      </c>
      <c r="H8" s="1" t="str">
        <f>IF(P8="G","G",IF(P8&gt;=90,10,IF(P8&gt;=50,5,IF(P8&gt;=40,4,IF(P8&gt;=30,3,IF(P8&gt;=20,2,IF(P8&gt;=10,1,0)))))))</f>
        <v>G</v>
      </c>
      <c r="I8" s="1" t="str">
        <f>IF(P8="G","G",IF(P8&gt;=65,10,IF(P8&gt;=45,5,IF(P8&gt;=35,4,IF(P8&gt;=25,3,IF(P8&gt;=15,2,IF(P8&gt;=5,1,0)))))))</f>
        <v>G</v>
      </c>
      <c r="J8" s="1" t="str">
        <f>IF(P8="G","G",IF(P8&gt;=60,10,IF(P8&gt;=45,5,IF(P8&gt;=35,4,IF(P8&gt;=25,3,IF(P8&gt;=15,2,IF(P8&gt;=5,1,0)))))))</f>
        <v>G</v>
      </c>
      <c r="K8" s="1" t="str">
        <f>IF(P8="G","G",IF(P8&gt;=55,10,IF(P8&gt;=45,5,IF(P8&gt;=35,4,IF(P8&gt;=25,3,IF(P8&gt;=15,2,IF(P8&gt;=5,1,0)))))))</f>
        <v>G</v>
      </c>
      <c r="L8" s="1" t="str">
        <f>IF(P8="G","G",IF(P8&gt;=100,10,IF(P8&gt;=50,5,IF(P8&gt;=40,4,IF(P8&gt;=30,3,IF(P8&gt;=20,2,IF(P8&gt;=10,1,0)))))))</f>
        <v>G</v>
      </c>
      <c r="M8" s="6" t="str">
        <f>IF(P8="G","G",IF(SUM(C8:L8)&gt;0,SUM(C8:L8),"-----"))</f>
        <v>G</v>
      </c>
      <c r="N8" t="s">
        <v>27</v>
      </c>
      <c r="O8" t="s">
        <v>26</v>
      </c>
      <c r="P8" t="str">
        <f>'VEri Giriş'!C8</f>
        <v>G</v>
      </c>
    </row>
    <row r="9" spans="1:16" ht="24.75" customHeight="1">
      <c r="A9" s="1">
        <f>'VEri Giriş'!A9</f>
        <v>260</v>
      </c>
      <c r="B9" s="1" t="str">
        <f>'VEri Giriş'!B9</f>
        <v>ŞIHMÜSLÜM BAKIRCI</v>
      </c>
      <c r="C9" s="1">
        <f aca="true" t="shared" si="0" ref="C9:C38">IF(P9="G","G",IF(P9&gt;=80,10,IF(P9&gt;=50,5,IF(P9&gt;=40,4,IF(P9&gt;=30,3,IF(P9&gt;=20,2,IF(P9&gt;=10,1,0)))))))</f>
        <v>5</v>
      </c>
      <c r="D9" s="1">
        <f aca="true" t="shared" si="1" ref="D9:D38">IF(P9="G","G",IF(P9&gt;=95,10,IF(P9&gt;=50,5,IF(P9&gt;=40,4,IF(P9&gt;=30,3,IF(P9&gt;=20,2,IF(P9&gt;=10,1,0)))))))</f>
        <v>5</v>
      </c>
      <c r="E9" s="1">
        <f aca="true" t="shared" si="2" ref="E9:E38">IF(P9="G","G",IF(P9&gt;=75,10,IF(P9&gt;=45,5,IF(P9&gt;=35,4,IF(P9&gt;=30,3,IF(P9&gt;=20,2,IF(P9&gt;=5,1,0)))))))</f>
        <v>5</v>
      </c>
      <c r="F9" s="1">
        <f aca="true" t="shared" si="3" ref="F9:F38">IF(P9="G","G",IF(P9&gt;=85,10,IF(P9&gt;=50,5,IF(P9&gt;=40,4,IF(P9&gt;=30,3,IF(P9&gt;=20,2,IF(P9&gt;=10,1,0)))))))</f>
        <v>5</v>
      </c>
      <c r="G9" s="1">
        <f aca="true" t="shared" si="4" ref="G9:G38">IF(P9="G","G",IF(P9&gt;=70,10,IF(P9&gt;=45,5,IF(P9&gt;=35,4,IF(P9&gt;=25,3,IF(P9&gt;=15,2,IF(P9&gt;=5,1,0)))))))</f>
        <v>5</v>
      </c>
      <c r="H9" s="1">
        <f aca="true" t="shared" si="5" ref="H9:H38">IF(P9="G","G",IF(P9&gt;=90,10,IF(P9&gt;=50,5,IF(P9&gt;=40,4,IF(P9&gt;=30,3,IF(P9&gt;=20,2,IF(P9&gt;=10,1,0)))))))</f>
        <v>5</v>
      </c>
      <c r="I9" s="1">
        <f aca="true" t="shared" si="6" ref="I9:I38">IF(P9="G","G",IF(P9&gt;=65,10,IF(P9&gt;=45,5,IF(P9&gt;=35,4,IF(P9&gt;=25,3,IF(P9&gt;=15,2,IF(P9&gt;=5,1,0)))))))</f>
        <v>5</v>
      </c>
      <c r="J9" s="1">
        <f aca="true" t="shared" si="7" ref="J9:J38">IF(P9="G","G",IF(P9&gt;=60,10,IF(P9&gt;=45,5,IF(P9&gt;=35,4,IF(P9&gt;=25,3,IF(P9&gt;=15,2,IF(P9&gt;=5,1,0)))))))</f>
        <v>5</v>
      </c>
      <c r="K9" s="1">
        <f aca="true" t="shared" si="8" ref="K9:K38">IF(P9="G","G",IF(P9&gt;=55,10,IF(P9&gt;=45,5,IF(P9&gt;=35,4,IF(P9&gt;=25,3,IF(P9&gt;=15,2,IF(P9&gt;=5,1,0)))))))</f>
        <v>5</v>
      </c>
      <c r="L9" s="1">
        <f aca="true" t="shared" si="9" ref="L9:L38">IF(P9="G","G",IF(P9&gt;=100,10,IF(P9&gt;=50,5,IF(P9&gt;=40,4,IF(P9&gt;=30,3,IF(P9&gt;=20,2,IF(P9&gt;=10,1,0)))))))</f>
        <v>5</v>
      </c>
      <c r="M9" s="6">
        <f aca="true" t="shared" si="10" ref="M9:M38">IF(P9="G","G",IF(SUM(C9:L9)&gt;0,SUM(C9:L9),"-----"))</f>
        <v>50</v>
      </c>
      <c r="P9">
        <f>'VEri Giriş'!C9</f>
        <v>50</v>
      </c>
    </row>
    <row r="10" spans="1:16" ht="24.75" customHeight="1">
      <c r="A10" s="1">
        <f>'VEri Giriş'!A10</f>
        <v>346</v>
      </c>
      <c r="B10" s="1" t="str">
        <f>'VEri Giriş'!B10</f>
        <v>ALİ HAYDAR GÖZEL</v>
      </c>
      <c r="C10" s="1">
        <f t="shared" si="0"/>
        <v>5</v>
      </c>
      <c r="D10" s="1">
        <f t="shared" si="1"/>
        <v>5</v>
      </c>
      <c r="E10" s="1">
        <f t="shared" si="2"/>
        <v>5</v>
      </c>
      <c r="F10" s="1">
        <f t="shared" si="3"/>
        <v>5</v>
      </c>
      <c r="G10" s="1">
        <f t="shared" si="4"/>
        <v>5</v>
      </c>
      <c r="H10" s="1">
        <f t="shared" si="5"/>
        <v>5</v>
      </c>
      <c r="I10" s="1">
        <f t="shared" si="6"/>
        <v>5</v>
      </c>
      <c r="J10" s="1">
        <f t="shared" si="7"/>
        <v>5</v>
      </c>
      <c r="K10" s="1">
        <f t="shared" si="8"/>
        <v>5</v>
      </c>
      <c r="L10" s="1">
        <f t="shared" si="9"/>
        <v>5</v>
      </c>
      <c r="M10" s="6">
        <f t="shared" si="10"/>
        <v>50</v>
      </c>
      <c r="P10">
        <f>'VEri Giriş'!C10</f>
        <v>50</v>
      </c>
    </row>
    <row r="11" spans="1:16" ht="24.75" customHeight="1">
      <c r="A11" s="1">
        <f>'VEri Giriş'!A11</f>
        <v>362</v>
      </c>
      <c r="B11" s="1" t="str">
        <f>'VEri Giriş'!B11</f>
        <v>AHMET ARİF ÖZOĞUL</v>
      </c>
      <c r="C11" s="1">
        <f t="shared" si="0"/>
        <v>5</v>
      </c>
      <c r="D11" s="1">
        <f t="shared" si="1"/>
        <v>5</v>
      </c>
      <c r="E11" s="1">
        <f t="shared" si="2"/>
        <v>5</v>
      </c>
      <c r="F11" s="1">
        <f t="shared" si="3"/>
        <v>5</v>
      </c>
      <c r="G11" s="1">
        <f t="shared" si="4"/>
        <v>10</v>
      </c>
      <c r="H11" s="1">
        <f t="shared" si="5"/>
        <v>5</v>
      </c>
      <c r="I11" s="1">
        <f t="shared" si="6"/>
        <v>10</v>
      </c>
      <c r="J11" s="1">
        <f t="shared" si="7"/>
        <v>10</v>
      </c>
      <c r="K11" s="1">
        <f t="shared" si="8"/>
        <v>10</v>
      </c>
      <c r="L11" s="1">
        <f t="shared" si="9"/>
        <v>5</v>
      </c>
      <c r="M11" s="6">
        <f t="shared" si="10"/>
        <v>70</v>
      </c>
      <c r="P11">
        <f>'VEri Giriş'!C11</f>
        <v>70</v>
      </c>
    </row>
    <row r="12" spans="1:16" ht="24.75" customHeight="1">
      <c r="A12" s="1">
        <f>'VEri Giriş'!A12</f>
        <v>368</v>
      </c>
      <c r="B12" s="1" t="str">
        <f>'VEri Giriş'!B12</f>
        <v>MEHMET ALİ OBAZ</v>
      </c>
      <c r="C12" s="1">
        <f t="shared" si="0"/>
        <v>5</v>
      </c>
      <c r="D12" s="1">
        <f t="shared" si="1"/>
        <v>5</v>
      </c>
      <c r="E12" s="1">
        <f t="shared" si="2"/>
        <v>5</v>
      </c>
      <c r="F12" s="1">
        <f t="shared" si="3"/>
        <v>5</v>
      </c>
      <c r="G12" s="1">
        <f t="shared" si="4"/>
        <v>10</v>
      </c>
      <c r="H12" s="1">
        <f t="shared" si="5"/>
        <v>5</v>
      </c>
      <c r="I12" s="1">
        <f t="shared" si="6"/>
        <v>10</v>
      </c>
      <c r="J12" s="1">
        <f t="shared" si="7"/>
        <v>10</v>
      </c>
      <c r="K12" s="1">
        <f t="shared" si="8"/>
        <v>10</v>
      </c>
      <c r="L12" s="1">
        <f t="shared" si="9"/>
        <v>5</v>
      </c>
      <c r="M12" s="6">
        <f t="shared" si="10"/>
        <v>70</v>
      </c>
      <c r="P12">
        <f>'VEri Giriş'!C12</f>
        <v>70</v>
      </c>
    </row>
    <row r="13" spans="1:16" ht="24.75" customHeight="1">
      <c r="A13" s="1">
        <f>'VEri Giriş'!A13</f>
        <v>437</v>
      </c>
      <c r="B13" s="1" t="str">
        <f>'VEri Giriş'!B13</f>
        <v>MUHAMMED KILIÇ</v>
      </c>
      <c r="C13" s="1">
        <f t="shared" si="0"/>
        <v>5</v>
      </c>
      <c r="D13" s="1">
        <f t="shared" si="1"/>
        <v>5</v>
      </c>
      <c r="E13" s="1">
        <f t="shared" si="2"/>
        <v>5</v>
      </c>
      <c r="F13" s="1">
        <f t="shared" si="3"/>
        <v>5</v>
      </c>
      <c r="G13" s="1">
        <f t="shared" si="4"/>
        <v>5</v>
      </c>
      <c r="H13" s="1">
        <f t="shared" si="5"/>
        <v>5</v>
      </c>
      <c r="I13" s="1">
        <f t="shared" si="6"/>
        <v>5</v>
      </c>
      <c r="J13" s="1">
        <f t="shared" si="7"/>
        <v>5</v>
      </c>
      <c r="K13" s="1">
        <f t="shared" si="8"/>
        <v>5</v>
      </c>
      <c r="L13" s="1">
        <f t="shared" si="9"/>
        <v>5</v>
      </c>
      <c r="M13" s="6">
        <f t="shared" si="10"/>
        <v>50</v>
      </c>
      <c r="P13">
        <f>'VEri Giriş'!C13</f>
        <v>50</v>
      </c>
    </row>
    <row r="14" spans="1:16" ht="24.75" customHeight="1">
      <c r="A14" s="1">
        <f>'VEri Giriş'!A14</f>
        <v>451</v>
      </c>
      <c r="B14" s="1" t="str">
        <f>'VEri Giriş'!B14</f>
        <v>MUHAMMED ENES KÜÇÜK</v>
      </c>
      <c r="C14" s="1">
        <f t="shared" si="0"/>
        <v>5</v>
      </c>
      <c r="D14" s="1">
        <f t="shared" si="1"/>
        <v>5</v>
      </c>
      <c r="E14" s="1">
        <f t="shared" si="2"/>
        <v>5</v>
      </c>
      <c r="F14" s="1">
        <f t="shared" si="3"/>
        <v>5</v>
      </c>
      <c r="G14" s="1">
        <f t="shared" si="4"/>
        <v>5</v>
      </c>
      <c r="H14" s="1">
        <f t="shared" si="5"/>
        <v>5</v>
      </c>
      <c r="I14" s="1">
        <f t="shared" si="6"/>
        <v>5</v>
      </c>
      <c r="J14" s="1">
        <f t="shared" si="7"/>
        <v>5</v>
      </c>
      <c r="K14" s="1">
        <f t="shared" si="8"/>
        <v>5</v>
      </c>
      <c r="L14" s="1">
        <f t="shared" si="9"/>
        <v>5</v>
      </c>
      <c r="M14" s="6">
        <f t="shared" si="10"/>
        <v>50</v>
      </c>
      <c r="P14">
        <f>'VEri Giriş'!C14</f>
        <v>50</v>
      </c>
    </row>
    <row r="15" spans="1:16" ht="24.75" customHeight="1">
      <c r="A15" s="1">
        <f>'VEri Giriş'!A15</f>
        <v>462</v>
      </c>
      <c r="B15" s="1" t="str">
        <f>'VEri Giriş'!B15</f>
        <v>YUSUF ŞEYHANLI</v>
      </c>
      <c r="C15" s="1">
        <f t="shared" si="0"/>
        <v>5</v>
      </c>
      <c r="D15" s="1">
        <f t="shared" si="1"/>
        <v>5</v>
      </c>
      <c r="E15" s="1">
        <f t="shared" si="2"/>
        <v>5</v>
      </c>
      <c r="F15" s="1">
        <f t="shared" si="3"/>
        <v>5</v>
      </c>
      <c r="G15" s="1">
        <f t="shared" si="4"/>
        <v>5</v>
      </c>
      <c r="H15" s="1">
        <f t="shared" si="5"/>
        <v>5</v>
      </c>
      <c r="I15" s="1">
        <f t="shared" si="6"/>
        <v>5</v>
      </c>
      <c r="J15" s="1">
        <f t="shared" si="7"/>
        <v>5</v>
      </c>
      <c r="K15" s="1">
        <f t="shared" si="8"/>
        <v>5</v>
      </c>
      <c r="L15" s="1">
        <f t="shared" si="9"/>
        <v>5</v>
      </c>
      <c r="M15" s="6">
        <f t="shared" si="10"/>
        <v>50</v>
      </c>
      <c r="P15">
        <f>'VEri Giriş'!C15</f>
        <v>50</v>
      </c>
    </row>
    <row r="16" spans="1:16" ht="24.75" customHeight="1">
      <c r="A16" s="1">
        <f>'VEri Giriş'!A16</f>
        <v>601</v>
      </c>
      <c r="B16" s="1" t="str">
        <f>'VEri Giriş'!B16</f>
        <v>EFE COŞKUN</v>
      </c>
      <c r="C16" s="1">
        <f t="shared" si="0"/>
        <v>5</v>
      </c>
      <c r="D16" s="1">
        <f t="shared" si="1"/>
        <v>5</v>
      </c>
      <c r="E16" s="1">
        <f t="shared" si="2"/>
        <v>5</v>
      </c>
      <c r="F16" s="1">
        <f t="shared" si="3"/>
        <v>5</v>
      </c>
      <c r="G16" s="1">
        <f t="shared" si="4"/>
        <v>5</v>
      </c>
      <c r="H16" s="1">
        <f t="shared" si="5"/>
        <v>5</v>
      </c>
      <c r="I16" s="1">
        <f t="shared" si="6"/>
        <v>5</v>
      </c>
      <c r="J16" s="1">
        <f t="shared" si="7"/>
        <v>5</v>
      </c>
      <c r="K16" s="1">
        <f t="shared" si="8"/>
        <v>5</v>
      </c>
      <c r="L16" s="1">
        <f t="shared" si="9"/>
        <v>5</v>
      </c>
      <c r="M16" s="6">
        <f t="shared" si="10"/>
        <v>50</v>
      </c>
      <c r="P16">
        <f>'VEri Giriş'!C16</f>
        <v>50</v>
      </c>
    </row>
    <row r="17" spans="1:16" ht="24.75" customHeight="1">
      <c r="A17" s="1">
        <f>'VEri Giriş'!A17</f>
        <v>640</v>
      </c>
      <c r="B17" s="1" t="str">
        <f>'VEri Giriş'!B17</f>
        <v>FARUK ŞÜKRÜ KARATAŞ</v>
      </c>
      <c r="C17" s="1">
        <f t="shared" si="0"/>
        <v>5</v>
      </c>
      <c r="D17" s="1">
        <f t="shared" si="1"/>
        <v>5</v>
      </c>
      <c r="E17" s="1">
        <f t="shared" si="2"/>
        <v>5</v>
      </c>
      <c r="F17" s="1">
        <f t="shared" si="3"/>
        <v>5</v>
      </c>
      <c r="G17" s="1">
        <f t="shared" si="4"/>
        <v>5</v>
      </c>
      <c r="H17" s="1">
        <f t="shared" si="5"/>
        <v>5</v>
      </c>
      <c r="I17" s="1">
        <f t="shared" si="6"/>
        <v>5</v>
      </c>
      <c r="J17" s="1">
        <f t="shared" si="7"/>
        <v>5</v>
      </c>
      <c r="K17" s="1">
        <f t="shared" si="8"/>
        <v>5</v>
      </c>
      <c r="L17" s="1">
        <f t="shared" si="9"/>
        <v>5</v>
      </c>
      <c r="M17" s="6">
        <f t="shared" si="10"/>
        <v>50</v>
      </c>
      <c r="P17">
        <f>'VEri Giriş'!C17</f>
        <v>50</v>
      </c>
    </row>
    <row r="18" spans="1:16" ht="24.75" customHeight="1">
      <c r="A18" s="1">
        <f>'VEri Giriş'!A18</f>
        <v>657</v>
      </c>
      <c r="B18" s="1" t="str">
        <f>'VEri Giriş'!B18</f>
        <v>ARDA EREN ÇELİK</v>
      </c>
      <c r="C18" s="1">
        <f t="shared" si="0"/>
        <v>5</v>
      </c>
      <c r="D18" s="1">
        <f t="shared" si="1"/>
        <v>5</v>
      </c>
      <c r="E18" s="1">
        <f t="shared" si="2"/>
        <v>5</v>
      </c>
      <c r="F18" s="1">
        <f t="shared" si="3"/>
        <v>5</v>
      </c>
      <c r="G18" s="1">
        <f t="shared" si="4"/>
        <v>5</v>
      </c>
      <c r="H18" s="1">
        <f t="shared" si="5"/>
        <v>5</v>
      </c>
      <c r="I18" s="1">
        <f t="shared" si="6"/>
        <v>5</v>
      </c>
      <c r="J18" s="1">
        <f t="shared" si="7"/>
        <v>5</v>
      </c>
      <c r="K18" s="1">
        <f t="shared" si="8"/>
        <v>5</v>
      </c>
      <c r="L18" s="1">
        <f t="shared" si="9"/>
        <v>5</v>
      </c>
      <c r="M18" s="6">
        <f t="shared" si="10"/>
        <v>50</v>
      </c>
      <c r="P18">
        <f>'VEri Giriş'!C18</f>
        <v>50</v>
      </c>
    </row>
    <row r="19" spans="1:16" ht="24.75" customHeight="1">
      <c r="A19" s="1">
        <f>'VEri Giriş'!A19</f>
        <v>716</v>
      </c>
      <c r="B19" s="1" t="str">
        <f>'VEri Giriş'!B19</f>
        <v>MUHAMMED HAYAT İDEMEN</v>
      </c>
      <c r="C19" s="1">
        <f t="shared" si="0"/>
        <v>5</v>
      </c>
      <c r="D19" s="1">
        <f t="shared" si="1"/>
        <v>5</v>
      </c>
      <c r="E19" s="1">
        <f t="shared" si="2"/>
        <v>5</v>
      </c>
      <c r="F19" s="1">
        <f t="shared" si="3"/>
        <v>5</v>
      </c>
      <c r="G19" s="1">
        <f t="shared" si="4"/>
        <v>5</v>
      </c>
      <c r="H19" s="1">
        <f t="shared" si="5"/>
        <v>5</v>
      </c>
      <c r="I19" s="1">
        <f t="shared" si="6"/>
        <v>5</v>
      </c>
      <c r="J19" s="1">
        <f t="shared" si="7"/>
        <v>10</v>
      </c>
      <c r="K19" s="1">
        <f t="shared" si="8"/>
        <v>10</v>
      </c>
      <c r="L19" s="1">
        <f t="shared" si="9"/>
        <v>5</v>
      </c>
      <c r="M19" s="6">
        <f t="shared" si="10"/>
        <v>60</v>
      </c>
      <c r="P19">
        <f>'VEri Giriş'!C19</f>
        <v>60</v>
      </c>
    </row>
    <row r="20" spans="1:16" ht="24.75" customHeight="1">
      <c r="A20" s="1">
        <f>'VEri Giriş'!A20</f>
        <v>717</v>
      </c>
      <c r="B20" s="1" t="str">
        <f>'VEri Giriş'!B20</f>
        <v>MEHMET REŞAT GÜVENÇ</v>
      </c>
      <c r="C20" s="1" t="str">
        <f t="shared" si="0"/>
        <v>G</v>
      </c>
      <c r="D20" s="1" t="str">
        <f t="shared" si="1"/>
        <v>G</v>
      </c>
      <c r="E20" s="1" t="str">
        <f t="shared" si="2"/>
        <v>G</v>
      </c>
      <c r="F20" s="1" t="str">
        <f t="shared" si="3"/>
        <v>G</v>
      </c>
      <c r="G20" s="1" t="str">
        <f t="shared" si="4"/>
        <v>G</v>
      </c>
      <c r="H20" s="1" t="str">
        <f t="shared" si="5"/>
        <v>G</v>
      </c>
      <c r="I20" s="1" t="str">
        <f t="shared" si="6"/>
        <v>G</v>
      </c>
      <c r="J20" s="1" t="str">
        <f t="shared" si="7"/>
        <v>G</v>
      </c>
      <c r="K20" s="1" t="str">
        <f t="shared" si="8"/>
        <v>G</v>
      </c>
      <c r="L20" s="1" t="str">
        <f t="shared" si="9"/>
        <v>G</v>
      </c>
      <c r="M20" s="6" t="str">
        <f t="shared" si="10"/>
        <v>G</v>
      </c>
      <c r="P20" t="str">
        <f>'VEri Giriş'!C20</f>
        <v>G</v>
      </c>
    </row>
    <row r="21" spans="1:16" ht="24.75" customHeight="1">
      <c r="A21" s="1">
        <f>'VEri Giriş'!A21</f>
        <v>751</v>
      </c>
      <c r="B21" s="1" t="str">
        <f>'VEri Giriş'!B21</f>
        <v>HAMZA ELBEKKAR</v>
      </c>
      <c r="C21" s="1">
        <f t="shared" si="0"/>
        <v>5</v>
      </c>
      <c r="D21" s="1">
        <f t="shared" si="1"/>
        <v>5</v>
      </c>
      <c r="E21" s="1">
        <f t="shared" si="2"/>
        <v>5</v>
      </c>
      <c r="F21" s="1">
        <f t="shared" si="3"/>
        <v>5</v>
      </c>
      <c r="G21" s="1">
        <f t="shared" si="4"/>
        <v>5</v>
      </c>
      <c r="H21" s="1">
        <f t="shared" si="5"/>
        <v>5</v>
      </c>
      <c r="I21" s="1">
        <f t="shared" si="6"/>
        <v>5</v>
      </c>
      <c r="J21" s="1">
        <f t="shared" si="7"/>
        <v>10</v>
      </c>
      <c r="K21" s="1">
        <f t="shared" si="8"/>
        <v>10</v>
      </c>
      <c r="L21" s="1">
        <f t="shared" si="9"/>
        <v>5</v>
      </c>
      <c r="M21" s="6">
        <f t="shared" si="10"/>
        <v>60</v>
      </c>
      <c r="P21">
        <f>'VEri Giriş'!C21</f>
        <v>60</v>
      </c>
    </row>
    <row r="22" spans="1:16" ht="24.75" customHeight="1">
      <c r="A22" s="1">
        <f>'VEri Giriş'!A22</f>
        <v>783</v>
      </c>
      <c r="B22" s="1" t="str">
        <f>'VEri Giriş'!B22</f>
        <v>ARDA PALALI</v>
      </c>
      <c r="C22" s="1">
        <f t="shared" si="0"/>
        <v>5</v>
      </c>
      <c r="D22" s="1">
        <f t="shared" si="1"/>
        <v>5</v>
      </c>
      <c r="E22" s="1">
        <f t="shared" si="2"/>
        <v>5</v>
      </c>
      <c r="F22" s="1">
        <f t="shared" si="3"/>
        <v>5</v>
      </c>
      <c r="G22" s="1">
        <f t="shared" si="4"/>
        <v>5</v>
      </c>
      <c r="H22" s="1">
        <f t="shared" si="5"/>
        <v>5</v>
      </c>
      <c r="I22" s="1">
        <f t="shared" si="6"/>
        <v>5</v>
      </c>
      <c r="J22" s="1">
        <f t="shared" si="7"/>
        <v>5</v>
      </c>
      <c r="K22" s="1">
        <f t="shared" si="8"/>
        <v>5</v>
      </c>
      <c r="L22" s="1">
        <f t="shared" si="9"/>
        <v>5</v>
      </c>
      <c r="M22" s="6">
        <f t="shared" si="10"/>
        <v>50</v>
      </c>
      <c r="P22">
        <f>'VEri Giriş'!C22</f>
        <v>50</v>
      </c>
    </row>
    <row r="23" spans="1:16" ht="24.75" customHeight="1">
      <c r="A23" s="1">
        <f>'VEri Giriş'!A23</f>
        <v>788</v>
      </c>
      <c r="B23" s="1" t="str">
        <f>'VEri Giriş'!B23</f>
        <v>BİLAL ÇİFTÇİ</v>
      </c>
      <c r="C23" s="1">
        <f t="shared" si="0"/>
        <v>5</v>
      </c>
      <c r="D23" s="1">
        <f t="shared" si="1"/>
        <v>5</v>
      </c>
      <c r="E23" s="1">
        <f t="shared" si="2"/>
        <v>5</v>
      </c>
      <c r="F23" s="1">
        <f t="shared" si="3"/>
        <v>5</v>
      </c>
      <c r="G23" s="1">
        <f t="shared" si="4"/>
        <v>10</v>
      </c>
      <c r="H23" s="1">
        <f t="shared" si="5"/>
        <v>5</v>
      </c>
      <c r="I23" s="1">
        <f t="shared" si="6"/>
        <v>10</v>
      </c>
      <c r="J23" s="1">
        <f t="shared" si="7"/>
        <v>10</v>
      </c>
      <c r="K23" s="1">
        <f t="shared" si="8"/>
        <v>10</v>
      </c>
      <c r="L23" s="1">
        <f t="shared" si="9"/>
        <v>5</v>
      </c>
      <c r="M23" s="6">
        <f t="shared" si="10"/>
        <v>70</v>
      </c>
      <c r="P23">
        <f>'VEri Giriş'!C23</f>
        <v>70</v>
      </c>
    </row>
    <row r="24" spans="1:16" ht="24.75" customHeight="1">
      <c r="A24" s="1">
        <f>'VEri Giriş'!A24</f>
        <v>815</v>
      </c>
      <c r="B24" s="1" t="str">
        <f>'VEri Giriş'!B24</f>
        <v>HALİL ÖZTÜRK</v>
      </c>
      <c r="C24" s="1">
        <f t="shared" si="0"/>
        <v>5</v>
      </c>
      <c r="D24" s="1">
        <f t="shared" si="1"/>
        <v>5</v>
      </c>
      <c r="E24" s="1">
        <f t="shared" si="2"/>
        <v>5</v>
      </c>
      <c r="F24" s="1">
        <f t="shared" si="3"/>
        <v>5</v>
      </c>
      <c r="G24" s="1">
        <f t="shared" si="4"/>
        <v>5</v>
      </c>
      <c r="H24" s="1">
        <f t="shared" si="5"/>
        <v>5</v>
      </c>
      <c r="I24" s="1">
        <f t="shared" si="6"/>
        <v>5</v>
      </c>
      <c r="J24" s="1">
        <f t="shared" si="7"/>
        <v>10</v>
      </c>
      <c r="K24" s="1">
        <f t="shared" si="8"/>
        <v>10</v>
      </c>
      <c r="L24" s="1">
        <f t="shared" si="9"/>
        <v>5</v>
      </c>
      <c r="M24" s="6">
        <f t="shared" si="10"/>
        <v>60</v>
      </c>
      <c r="P24">
        <f>'VEri Giriş'!C24</f>
        <v>60</v>
      </c>
    </row>
    <row r="25" spans="1:16" ht="24.75" customHeight="1">
      <c r="A25" s="1">
        <f>'VEri Giriş'!A25</f>
        <v>830</v>
      </c>
      <c r="B25" s="1" t="str">
        <f>'VEri Giriş'!B25</f>
        <v>YAKUP KIRMIZI</v>
      </c>
      <c r="C25" s="1">
        <f t="shared" si="0"/>
        <v>10</v>
      </c>
      <c r="D25" s="1">
        <f t="shared" si="1"/>
        <v>5</v>
      </c>
      <c r="E25" s="1">
        <f t="shared" si="2"/>
        <v>10</v>
      </c>
      <c r="F25" s="1">
        <f t="shared" si="3"/>
        <v>10</v>
      </c>
      <c r="G25" s="1">
        <f t="shared" si="4"/>
        <v>10</v>
      </c>
      <c r="H25" s="1">
        <f t="shared" si="5"/>
        <v>10</v>
      </c>
      <c r="I25" s="1">
        <f t="shared" si="6"/>
        <v>10</v>
      </c>
      <c r="J25" s="1">
        <f t="shared" si="7"/>
        <v>10</v>
      </c>
      <c r="K25" s="1">
        <f t="shared" si="8"/>
        <v>10</v>
      </c>
      <c r="L25" s="1">
        <f t="shared" si="9"/>
        <v>5</v>
      </c>
      <c r="M25" s="6">
        <f t="shared" si="10"/>
        <v>90</v>
      </c>
      <c r="P25">
        <f>'VEri Giriş'!C25</f>
        <v>90</v>
      </c>
    </row>
    <row r="26" spans="1:16" ht="24.75" customHeight="1">
      <c r="A26" s="1">
        <f>'VEri Giriş'!A26</f>
        <v>868</v>
      </c>
      <c r="B26" s="1" t="str">
        <f>'VEri Giriş'!B26</f>
        <v>ÖMER FARUK GÜNEŞ</v>
      </c>
      <c r="C26" s="1" t="str">
        <f t="shared" si="0"/>
        <v>G</v>
      </c>
      <c r="D26" s="1" t="str">
        <f t="shared" si="1"/>
        <v>G</v>
      </c>
      <c r="E26" s="1" t="str">
        <f t="shared" si="2"/>
        <v>G</v>
      </c>
      <c r="F26" s="1" t="str">
        <f t="shared" si="3"/>
        <v>G</v>
      </c>
      <c r="G26" s="1" t="str">
        <f t="shared" si="4"/>
        <v>G</v>
      </c>
      <c r="H26" s="1" t="str">
        <f t="shared" si="5"/>
        <v>G</v>
      </c>
      <c r="I26" s="1" t="str">
        <f t="shared" si="6"/>
        <v>G</v>
      </c>
      <c r="J26" s="1" t="str">
        <f t="shared" si="7"/>
        <v>G</v>
      </c>
      <c r="K26" s="1" t="str">
        <f t="shared" si="8"/>
        <v>G</v>
      </c>
      <c r="L26" s="1" t="str">
        <f t="shared" si="9"/>
        <v>G</v>
      </c>
      <c r="M26" s="6" t="str">
        <f t="shared" si="10"/>
        <v>G</v>
      </c>
      <c r="P26" t="str">
        <f>'VEri Giriş'!C26</f>
        <v>G</v>
      </c>
    </row>
    <row r="27" spans="1:16" ht="24.75" customHeight="1">
      <c r="A27" s="1">
        <f>'VEri Giriş'!A27</f>
        <v>870</v>
      </c>
      <c r="B27" s="1" t="str">
        <f>'VEri Giriş'!B27</f>
        <v>BEDİRHAN DUMAN</v>
      </c>
      <c r="C27" s="1">
        <f t="shared" si="0"/>
        <v>5</v>
      </c>
      <c r="D27" s="1">
        <f t="shared" si="1"/>
        <v>5</v>
      </c>
      <c r="E27" s="1">
        <f t="shared" si="2"/>
        <v>5</v>
      </c>
      <c r="F27" s="1">
        <f t="shared" si="3"/>
        <v>5</v>
      </c>
      <c r="G27" s="1">
        <f t="shared" si="4"/>
        <v>5</v>
      </c>
      <c r="H27" s="1">
        <f t="shared" si="5"/>
        <v>5</v>
      </c>
      <c r="I27" s="1">
        <f t="shared" si="6"/>
        <v>5</v>
      </c>
      <c r="J27" s="1">
        <f t="shared" si="7"/>
        <v>10</v>
      </c>
      <c r="K27" s="1">
        <f t="shared" si="8"/>
        <v>10</v>
      </c>
      <c r="L27" s="1">
        <f t="shared" si="9"/>
        <v>5</v>
      </c>
      <c r="M27" s="6">
        <f t="shared" si="10"/>
        <v>60</v>
      </c>
      <c r="P27">
        <f>'VEri Giriş'!C27</f>
        <v>60</v>
      </c>
    </row>
    <row r="28" spans="1:16" ht="24.75" customHeight="1">
      <c r="A28" s="1">
        <f>'VEri Giriş'!A28</f>
        <v>871</v>
      </c>
      <c r="B28" s="1" t="str">
        <f>'VEri Giriş'!B28</f>
        <v>HÜSEYİN ALPAY</v>
      </c>
      <c r="C28" s="1">
        <f t="shared" si="0"/>
        <v>10</v>
      </c>
      <c r="D28" s="1">
        <f t="shared" si="1"/>
        <v>10</v>
      </c>
      <c r="E28" s="1">
        <f t="shared" si="2"/>
        <v>10</v>
      </c>
      <c r="F28" s="1">
        <f t="shared" si="3"/>
        <v>10</v>
      </c>
      <c r="G28" s="1">
        <f t="shared" si="4"/>
        <v>10</v>
      </c>
      <c r="H28" s="1">
        <f t="shared" si="5"/>
        <v>10</v>
      </c>
      <c r="I28" s="1">
        <f t="shared" si="6"/>
        <v>10</v>
      </c>
      <c r="J28" s="1">
        <f t="shared" si="7"/>
        <v>10</v>
      </c>
      <c r="K28" s="1">
        <f t="shared" si="8"/>
        <v>10</v>
      </c>
      <c r="L28" s="1">
        <f t="shared" si="9"/>
        <v>5</v>
      </c>
      <c r="M28" s="6">
        <f t="shared" si="10"/>
        <v>95</v>
      </c>
      <c r="P28">
        <f>'VEri Giriş'!C28</f>
        <v>95</v>
      </c>
    </row>
    <row r="29" spans="1:16" ht="24.75" customHeight="1">
      <c r="A29" s="1">
        <f>'VEri Giriş'!A29</f>
        <v>885</v>
      </c>
      <c r="B29" s="1" t="str">
        <f>'VEri Giriş'!B29</f>
        <v>YUSUF BADILLI</v>
      </c>
      <c r="C29" s="1">
        <f t="shared" si="0"/>
        <v>5</v>
      </c>
      <c r="D29" s="1">
        <f t="shared" si="1"/>
        <v>5</v>
      </c>
      <c r="E29" s="1">
        <f t="shared" si="2"/>
        <v>5</v>
      </c>
      <c r="F29" s="1">
        <f t="shared" si="3"/>
        <v>5</v>
      </c>
      <c r="G29" s="1">
        <f t="shared" si="4"/>
        <v>5</v>
      </c>
      <c r="H29" s="1">
        <f t="shared" si="5"/>
        <v>5</v>
      </c>
      <c r="I29" s="1">
        <f t="shared" si="6"/>
        <v>5</v>
      </c>
      <c r="J29" s="1">
        <f t="shared" si="7"/>
        <v>5</v>
      </c>
      <c r="K29" s="1">
        <f t="shared" si="8"/>
        <v>5</v>
      </c>
      <c r="L29" s="1">
        <f t="shared" si="9"/>
        <v>5</v>
      </c>
      <c r="M29" s="6">
        <f t="shared" si="10"/>
        <v>50</v>
      </c>
      <c r="P29">
        <f>'VEri Giriş'!C29</f>
        <v>50</v>
      </c>
    </row>
    <row r="30" spans="1:16" ht="24.75" customHeight="1">
      <c r="A30" s="1">
        <f>'VEri Giriş'!A30</f>
        <v>896</v>
      </c>
      <c r="B30" s="1" t="str">
        <f>'VEri Giriş'!B30</f>
        <v>MEHMET SAİD VOLKAN</v>
      </c>
      <c r="C30" s="1">
        <f t="shared" si="0"/>
        <v>5</v>
      </c>
      <c r="D30" s="1">
        <f t="shared" si="1"/>
        <v>5</v>
      </c>
      <c r="E30" s="1">
        <f t="shared" si="2"/>
        <v>5</v>
      </c>
      <c r="F30" s="1">
        <f t="shared" si="3"/>
        <v>5</v>
      </c>
      <c r="G30" s="1">
        <f t="shared" si="4"/>
        <v>5</v>
      </c>
      <c r="H30" s="1">
        <f t="shared" si="5"/>
        <v>5</v>
      </c>
      <c r="I30" s="1">
        <f t="shared" si="6"/>
        <v>5</v>
      </c>
      <c r="J30" s="1">
        <f t="shared" si="7"/>
        <v>5</v>
      </c>
      <c r="K30" s="1">
        <f t="shared" si="8"/>
        <v>5</v>
      </c>
      <c r="L30" s="1">
        <f t="shared" si="9"/>
        <v>5</v>
      </c>
      <c r="M30" s="6">
        <f t="shared" si="10"/>
        <v>50</v>
      </c>
      <c r="P30">
        <f>'VEri Giriş'!C30</f>
        <v>50</v>
      </c>
    </row>
    <row r="31" spans="1:16" ht="24.75" customHeight="1">
      <c r="A31" s="1">
        <f>'VEri Giriş'!A31</f>
        <v>912</v>
      </c>
      <c r="B31" s="1" t="str">
        <f>'VEri Giriş'!B31</f>
        <v>ENES POLAT</v>
      </c>
      <c r="C31" s="1">
        <f t="shared" si="0"/>
        <v>5</v>
      </c>
      <c r="D31" s="1">
        <f t="shared" si="1"/>
        <v>5</v>
      </c>
      <c r="E31" s="1">
        <f t="shared" si="2"/>
        <v>5</v>
      </c>
      <c r="F31" s="1">
        <f t="shared" si="3"/>
        <v>5</v>
      </c>
      <c r="G31" s="1">
        <f t="shared" si="4"/>
        <v>5</v>
      </c>
      <c r="H31" s="1">
        <f t="shared" si="5"/>
        <v>5</v>
      </c>
      <c r="I31" s="1">
        <f t="shared" si="6"/>
        <v>5</v>
      </c>
      <c r="J31" s="1">
        <f t="shared" si="7"/>
        <v>10</v>
      </c>
      <c r="K31" s="1">
        <f t="shared" si="8"/>
        <v>10</v>
      </c>
      <c r="L31" s="1">
        <f t="shared" si="9"/>
        <v>5</v>
      </c>
      <c r="M31" s="6">
        <f t="shared" si="10"/>
        <v>60</v>
      </c>
      <c r="P31">
        <f>'VEri Giriş'!C31</f>
        <v>60</v>
      </c>
    </row>
    <row r="32" spans="1:16" ht="24.75" customHeight="1">
      <c r="A32" s="1">
        <f>'VEri Giriş'!A32</f>
        <v>949</v>
      </c>
      <c r="B32" s="1" t="str">
        <f>'VEri Giriş'!B32</f>
        <v>MAHMUT BABACAN</v>
      </c>
      <c r="C32" s="1" t="str">
        <f t="shared" si="0"/>
        <v>G</v>
      </c>
      <c r="D32" s="1" t="str">
        <f t="shared" si="1"/>
        <v>G</v>
      </c>
      <c r="E32" s="1" t="str">
        <f t="shared" si="2"/>
        <v>G</v>
      </c>
      <c r="F32" s="1" t="str">
        <f t="shared" si="3"/>
        <v>G</v>
      </c>
      <c r="G32" s="1" t="str">
        <f t="shared" si="4"/>
        <v>G</v>
      </c>
      <c r="H32" s="1" t="str">
        <f t="shared" si="5"/>
        <v>G</v>
      </c>
      <c r="I32" s="1" t="str">
        <f t="shared" si="6"/>
        <v>G</v>
      </c>
      <c r="J32" s="1" t="str">
        <f t="shared" si="7"/>
        <v>G</v>
      </c>
      <c r="K32" s="1" t="str">
        <f t="shared" si="8"/>
        <v>G</v>
      </c>
      <c r="L32" s="1" t="str">
        <f t="shared" si="9"/>
        <v>G</v>
      </c>
      <c r="M32" s="6" t="str">
        <f t="shared" si="10"/>
        <v>G</v>
      </c>
      <c r="P32" t="str">
        <f>'VEri Giriş'!C32</f>
        <v>G</v>
      </c>
    </row>
    <row r="33" spans="1:16" ht="24.75" customHeight="1">
      <c r="A33" s="1">
        <f>'VEri Giriş'!A33</f>
        <v>978</v>
      </c>
      <c r="B33" s="1" t="str">
        <f>'VEri Giriş'!B33</f>
        <v>ABDULLAH BAYRİ</v>
      </c>
      <c r="C33" s="1" t="str">
        <f t="shared" si="0"/>
        <v>G</v>
      </c>
      <c r="D33" s="1" t="str">
        <f t="shared" si="1"/>
        <v>G</v>
      </c>
      <c r="E33" s="1" t="str">
        <f t="shared" si="2"/>
        <v>G</v>
      </c>
      <c r="F33" s="1" t="str">
        <f t="shared" si="3"/>
        <v>G</v>
      </c>
      <c r="G33" s="1" t="str">
        <f t="shared" si="4"/>
        <v>G</v>
      </c>
      <c r="H33" s="1" t="str">
        <f t="shared" si="5"/>
        <v>G</v>
      </c>
      <c r="I33" s="1" t="str">
        <f t="shared" si="6"/>
        <v>G</v>
      </c>
      <c r="J33" s="1" t="str">
        <f t="shared" si="7"/>
        <v>G</v>
      </c>
      <c r="K33" s="1" t="str">
        <f t="shared" si="8"/>
        <v>G</v>
      </c>
      <c r="L33" s="1" t="str">
        <f t="shared" si="9"/>
        <v>G</v>
      </c>
      <c r="M33" s="6" t="str">
        <f t="shared" si="10"/>
        <v>G</v>
      </c>
      <c r="P33" t="str">
        <f>'VEri Giriş'!C33</f>
        <v>G</v>
      </c>
    </row>
    <row r="34" spans="1:16" ht="24.75" customHeight="1">
      <c r="A34" s="1">
        <f>'VEri Giriş'!A34</f>
        <v>983</v>
      </c>
      <c r="B34" s="1" t="str">
        <f>'VEri Giriş'!B34</f>
        <v>MEHMET DEMİR</v>
      </c>
      <c r="C34" s="1">
        <f t="shared" si="0"/>
        <v>5</v>
      </c>
      <c r="D34" s="1">
        <f t="shared" si="1"/>
        <v>5</v>
      </c>
      <c r="E34" s="1">
        <f t="shared" si="2"/>
        <v>5</v>
      </c>
      <c r="F34" s="1">
        <f t="shared" si="3"/>
        <v>5</v>
      </c>
      <c r="G34" s="1">
        <f t="shared" si="4"/>
        <v>5</v>
      </c>
      <c r="H34" s="1">
        <f t="shared" si="5"/>
        <v>5</v>
      </c>
      <c r="I34" s="1">
        <f t="shared" si="6"/>
        <v>5</v>
      </c>
      <c r="J34" s="1">
        <f t="shared" si="7"/>
        <v>5</v>
      </c>
      <c r="K34" s="1">
        <f t="shared" si="8"/>
        <v>5</v>
      </c>
      <c r="L34" s="1">
        <f t="shared" si="9"/>
        <v>5</v>
      </c>
      <c r="M34" s="6">
        <f t="shared" si="10"/>
        <v>50</v>
      </c>
      <c r="P34">
        <f>'VEri Giriş'!C34</f>
        <v>50</v>
      </c>
    </row>
    <row r="35" spans="1:16" ht="24.75" customHeight="1">
      <c r="A35" s="1">
        <f>'VEri Giriş'!A35</f>
        <v>984</v>
      </c>
      <c r="B35" s="1" t="str">
        <f>'VEri Giriş'!B35</f>
        <v>ÖMER TOPRAK</v>
      </c>
      <c r="C35" s="1">
        <f t="shared" si="0"/>
        <v>5</v>
      </c>
      <c r="D35" s="1">
        <f t="shared" si="1"/>
        <v>5</v>
      </c>
      <c r="E35" s="1">
        <f t="shared" si="2"/>
        <v>5</v>
      </c>
      <c r="F35" s="1">
        <f t="shared" si="3"/>
        <v>5</v>
      </c>
      <c r="G35" s="1">
        <f t="shared" si="4"/>
        <v>5</v>
      </c>
      <c r="H35" s="1">
        <f t="shared" si="5"/>
        <v>5</v>
      </c>
      <c r="I35" s="1">
        <f t="shared" si="6"/>
        <v>5</v>
      </c>
      <c r="J35" s="1">
        <f t="shared" si="7"/>
        <v>10</v>
      </c>
      <c r="K35" s="1">
        <f t="shared" si="8"/>
        <v>10</v>
      </c>
      <c r="L35" s="1">
        <f t="shared" si="9"/>
        <v>5</v>
      </c>
      <c r="M35" s="6">
        <f t="shared" si="10"/>
        <v>60</v>
      </c>
      <c r="P35">
        <f>'VEri Giriş'!C35</f>
        <v>60</v>
      </c>
    </row>
    <row r="36" spans="1:16" ht="24.75" customHeight="1">
      <c r="A36" s="1">
        <f>'VEri Giriş'!A36</f>
        <v>985</v>
      </c>
      <c r="B36" s="1" t="str">
        <f>'VEri Giriş'!B36</f>
        <v>DENİZ FIRAT</v>
      </c>
      <c r="C36" s="1" t="str">
        <f t="shared" si="0"/>
        <v>G</v>
      </c>
      <c r="D36" s="1" t="str">
        <f t="shared" si="1"/>
        <v>G</v>
      </c>
      <c r="E36" s="1" t="str">
        <f t="shared" si="2"/>
        <v>G</v>
      </c>
      <c r="F36" s="1" t="str">
        <f t="shared" si="3"/>
        <v>G</v>
      </c>
      <c r="G36" s="1" t="str">
        <f t="shared" si="4"/>
        <v>G</v>
      </c>
      <c r="H36" s="1" t="str">
        <f t="shared" si="5"/>
        <v>G</v>
      </c>
      <c r="I36" s="1" t="str">
        <f t="shared" si="6"/>
        <v>G</v>
      </c>
      <c r="J36" s="1" t="str">
        <f t="shared" si="7"/>
        <v>G</v>
      </c>
      <c r="K36" s="1" t="str">
        <f t="shared" si="8"/>
        <v>G</v>
      </c>
      <c r="L36" s="1" t="str">
        <f t="shared" si="9"/>
        <v>G</v>
      </c>
      <c r="M36" s="6" t="str">
        <f t="shared" si="10"/>
        <v>G</v>
      </c>
      <c r="P36" t="str">
        <f>'VEri Giriş'!C36</f>
        <v>G</v>
      </c>
    </row>
    <row r="37" spans="1:16" ht="24.75" customHeight="1">
      <c r="A37" s="1">
        <f>'VEri Giriş'!A37</f>
        <v>986</v>
      </c>
      <c r="B37" s="1" t="str">
        <f>'VEri Giriş'!B37</f>
        <v>MUHAMMED TEKKARDEŞ</v>
      </c>
      <c r="C37" s="1">
        <f t="shared" si="0"/>
        <v>10</v>
      </c>
      <c r="D37" s="1">
        <f t="shared" si="1"/>
        <v>5</v>
      </c>
      <c r="E37" s="1">
        <f t="shared" si="2"/>
        <v>10</v>
      </c>
      <c r="F37" s="1">
        <f t="shared" si="3"/>
        <v>10</v>
      </c>
      <c r="G37" s="1">
        <f t="shared" si="4"/>
        <v>10</v>
      </c>
      <c r="H37" s="1">
        <f t="shared" si="5"/>
        <v>5</v>
      </c>
      <c r="I37" s="1">
        <f t="shared" si="6"/>
        <v>10</v>
      </c>
      <c r="J37" s="1">
        <f t="shared" si="7"/>
        <v>10</v>
      </c>
      <c r="K37" s="1">
        <f t="shared" si="8"/>
        <v>10</v>
      </c>
      <c r="L37" s="1">
        <f t="shared" si="9"/>
        <v>5</v>
      </c>
      <c r="M37" s="6">
        <f t="shared" si="10"/>
        <v>85</v>
      </c>
      <c r="P37">
        <f>'VEri Giriş'!C37</f>
        <v>85</v>
      </c>
    </row>
    <row r="38" spans="1:16" ht="24.75" customHeight="1">
      <c r="A38" s="1">
        <f>'VEri Giriş'!A38</f>
        <v>993</v>
      </c>
      <c r="B38" s="1" t="str">
        <f>'VEri Giriş'!B38</f>
        <v>ÖMER KIZILTAŞ</v>
      </c>
      <c r="C38" s="1">
        <f t="shared" si="0"/>
        <v>5</v>
      </c>
      <c r="D38" s="1">
        <f t="shared" si="1"/>
        <v>5</v>
      </c>
      <c r="E38" s="1">
        <f t="shared" si="2"/>
        <v>10</v>
      </c>
      <c r="F38" s="1">
        <f t="shared" si="3"/>
        <v>5</v>
      </c>
      <c r="G38" s="1">
        <f t="shared" si="4"/>
        <v>10</v>
      </c>
      <c r="H38" s="1">
        <f t="shared" si="5"/>
        <v>5</v>
      </c>
      <c r="I38" s="1">
        <f t="shared" si="6"/>
        <v>10</v>
      </c>
      <c r="J38" s="1">
        <f t="shared" si="7"/>
        <v>10</v>
      </c>
      <c r="K38" s="1">
        <f t="shared" si="8"/>
        <v>10</v>
      </c>
      <c r="L38" s="1">
        <f t="shared" si="9"/>
        <v>5</v>
      </c>
      <c r="M38" s="6">
        <f t="shared" si="10"/>
        <v>75</v>
      </c>
      <c r="P38">
        <f>'VEri Giriş'!C38</f>
        <v>75</v>
      </c>
    </row>
    <row r="39" spans="1:16" ht="24.75" customHeight="1">
      <c r="A39" s="1">
        <f>'VEri Giriş'!A39</f>
        <v>1214</v>
      </c>
      <c r="B39" s="1" t="str">
        <f>'VEri Giriş'!B39</f>
        <v>SELAHATTİN SAĞIROĞLU</v>
      </c>
      <c r="C39" s="1" t="str">
        <f aca="true" t="shared" si="11" ref="C39:C47">IF(P39="G","G",IF(P39&gt;=80,10,IF(P39&gt;=50,5,IF(P39&gt;=40,4,IF(P39&gt;=30,3,IF(P39&gt;=20,2,IF(P39&gt;=10,1,0)))))))</f>
        <v>G</v>
      </c>
      <c r="D39" s="1" t="str">
        <f aca="true" t="shared" si="12" ref="D39:D47">IF(P39="G","G",IF(P39&gt;=95,10,IF(P39&gt;=50,5,IF(P39&gt;=40,4,IF(P39&gt;=30,3,IF(P39&gt;=20,2,IF(P39&gt;=10,1,0)))))))</f>
        <v>G</v>
      </c>
      <c r="E39" s="1" t="str">
        <f aca="true" t="shared" si="13" ref="E39:E47">IF(P39="G","G",IF(P39&gt;=75,10,IF(P39&gt;=45,5,IF(P39&gt;=35,4,IF(P39&gt;=30,3,IF(P39&gt;=20,2,IF(P39&gt;=5,1,0)))))))</f>
        <v>G</v>
      </c>
      <c r="F39" s="1" t="str">
        <f aca="true" t="shared" si="14" ref="F39:F47">IF(P39="G","G",IF(P39&gt;=85,10,IF(P39&gt;=50,5,IF(P39&gt;=40,4,IF(P39&gt;=30,3,IF(P39&gt;=20,2,IF(P39&gt;=10,1,0)))))))</f>
        <v>G</v>
      </c>
      <c r="G39" s="1" t="str">
        <f aca="true" t="shared" si="15" ref="G39:G47">IF(P39="G","G",IF(P39&gt;=70,10,IF(P39&gt;=45,5,IF(P39&gt;=35,4,IF(P39&gt;=25,3,IF(P39&gt;=15,2,IF(P39&gt;=5,1,0)))))))</f>
        <v>G</v>
      </c>
      <c r="H39" s="1" t="str">
        <f aca="true" t="shared" si="16" ref="H39:H47">IF(P39="G","G",IF(P39&gt;=90,10,IF(P39&gt;=50,5,IF(P39&gt;=40,4,IF(P39&gt;=30,3,IF(P39&gt;=20,2,IF(P39&gt;=10,1,0)))))))</f>
        <v>G</v>
      </c>
      <c r="I39" s="1" t="str">
        <f aca="true" t="shared" si="17" ref="I39:I47">IF(P39="G","G",IF(P39&gt;=65,10,IF(P39&gt;=45,5,IF(P39&gt;=35,4,IF(P39&gt;=25,3,IF(P39&gt;=15,2,IF(P39&gt;=5,1,0)))))))</f>
        <v>G</v>
      </c>
      <c r="J39" s="1" t="str">
        <f aca="true" t="shared" si="18" ref="J39:J47">IF(P39="G","G",IF(P39&gt;=60,10,IF(P39&gt;=45,5,IF(P39&gt;=35,4,IF(P39&gt;=25,3,IF(P39&gt;=15,2,IF(P39&gt;=5,1,0)))))))</f>
        <v>G</v>
      </c>
      <c r="K39" s="1" t="str">
        <f aca="true" t="shared" si="19" ref="K39:K47">IF(P39="G","G",IF(P39&gt;=55,10,IF(P39&gt;=45,5,IF(P39&gt;=35,4,IF(P39&gt;=25,3,IF(P39&gt;=15,2,IF(P39&gt;=5,1,0)))))))</f>
        <v>G</v>
      </c>
      <c r="L39" s="1" t="str">
        <f aca="true" t="shared" si="20" ref="L39:L47">IF(P39="G","G",IF(P39&gt;=100,10,IF(P39&gt;=50,5,IF(P39&gt;=40,4,IF(P39&gt;=30,3,IF(P39&gt;=20,2,IF(P39&gt;=10,1,0)))))))</f>
        <v>G</v>
      </c>
      <c r="M39" s="6" t="str">
        <f aca="true" t="shared" si="21" ref="M39:M47">IF(P39="G","G",IF(SUM(C39:L39)&gt;0,SUM(C39:L39),"-----"))</f>
        <v>G</v>
      </c>
      <c r="P39" t="str">
        <f>'VEri Giriş'!C39</f>
        <v>G</v>
      </c>
    </row>
    <row r="40" spans="1:16" ht="24.75" customHeight="1">
      <c r="A40" s="1">
        <f>'VEri Giriş'!A40</f>
        <v>0</v>
      </c>
      <c r="B40" s="1">
        <f>'VEri Giriş'!B40</f>
        <v>0</v>
      </c>
      <c r="C40" s="1">
        <f t="shared" si="11"/>
        <v>0</v>
      </c>
      <c r="D40" s="1">
        <f t="shared" si="12"/>
        <v>0</v>
      </c>
      <c r="E40" s="1">
        <f t="shared" si="13"/>
        <v>0</v>
      </c>
      <c r="F40" s="1">
        <f t="shared" si="14"/>
        <v>0</v>
      </c>
      <c r="G40" s="1">
        <f t="shared" si="15"/>
        <v>0</v>
      </c>
      <c r="H40" s="1">
        <f t="shared" si="16"/>
        <v>0</v>
      </c>
      <c r="I40" s="1">
        <f t="shared" si="17"/>
        <v>0</v>
      </c>
      <c r="J40" s="1">
        <f t="shared" si="18"/>
        <v>0</v>
      </c>
      <c r="K40" s="1">
        <f t="shared" si="19"/>
        <v>0</v>
      </c>
      <c r="L40" s="1">
        <f t="shared" si="20"/>
        <v>0</v>
      </c>
      <c r="M40" s="6" t="str">
        <f t="shared" si="21"/>
        <v>-----</v>
      </c>
      <c r="P40">
        <f>'VEri Giriş'!C40</f>
        <v>0</v>
      </c>
    </row>
    <row r="41" spans="1:16" ht="24.75" customHeight="1">
      <c r="A41" s="1">
        <f>'VEri Giriş'!A41</f>
        <v>0</v>
      </c>
      <c r="B41" s="1">
        <f>'VEri Giriş'!B41</f>
        <v>0</v>
      </c>
      <c r="C41" s="1">
        <f t="shared" si="11"/>
        <v>0</v>
      </c>
      <c r="D41" s="1">
        <f t="shared" si="12"/>
        <v>0</v>
      </c>
      <c r="E41" s="1">
        <f t="shared" si="13"/>
        <v>0</v>
      </c>
      <c r="F41" s="1">
        <f t="shared" si="14"/>
        <v>0</v>
      </c>
      <c r="G41" s="1">
        <f t="shared" si="15"/>
        <v>0</v>
      </c>
      <c r="H41" s="1">
        <f t="shared" si="16"/>
        <v>0</v>
      </c>
      <c r="I41" s="1">
        <f t="shared" si="17"/>
        <v>0</v>
      </c>
      <c r="J41" s="1">
        <f t="shared" si="18"/>
        <v>0</v>
      </c>
      <c r="K41" s="1">
        <f t="shared" si="19"/>
        <v>0</v>
      </c>
      <c r="L41" s="1">
        <f t="shared" si="20"/>
        <v>0</v>
      </c>
      <c r="M41" s="6" t="str">
        <f t="shared" si="21"/>
        <v>-----</v>
      </c>
      <c r="P41">
        <f>'VEri Giriş'!C41</f>
        <v>0</v>
      </c>
    </row>
    <row r="42" spans="1:16" ht="24.75" customHeight="1">
      <c r="A42" s="1">
        <f>'VEri Giriş'!A42</f>
        <v>0</v>
      </c>
      <c r="B42" s="1">
        <f>'VEri Giriş'!B42</f>
        <v>0</v>
      </c>
      <c r="C42" s="1">
        <f t="shared" si="11"/>
        <v>0</v>
      </c>
      <c r="D42" s="1">
        <f t="shared" si="12"/>
        <v>0</v>
      </c>
      <c r="E42" s="1">
        <f t="shared" si="13"/>
        <v>0</v>
      </c>
      <c r="F42" s="1">
        <f t="shared" si="14"/>
        <v>0</v>
      </c>
      <c r="G42" s="1">
        <f t="shared" si="15"/>
        <v>0</v>
      </c>
      <c r="H42" s="1">
        <f t="shared" si="16"/>
        <v>0</v>
      </c>
      <c r="I42" s="1">
        <f t="shared" si="17"/>
        <v>0</v>
      </c>
      <c r="J42" s="1">
        <f t="shared" si="18"/>
        <v>0</v>
      </c>
      <c r="K42" s="1">
        <f t="shared" si="19"/>
        <v>0</v>
      </c>
      <c r="L42" s="1">
        <f t="shared" si="20"/>
        <v>0</v>
      </c>
      <c r="M42" s="6" t="str">
        <f t="shared" si="21"/>
        <v>-----</v>
      </c>
      <c r="P42">
        <f>'VEri Giriş'!C42</f>
        <v>0</v>
      </c>
    </row>
    <row r="43" spans="1:16" ht="24.75" customHeight="1">
      <c r="A43" s="1">
        <f>'VEri Giriş'!A43</f>
        <v>0</v>
      </c>
      <c r="B43" s="1">
        <f>'VEri Giriş'!B43</f>
        <v>0</v>
      </c>
      <c r="C43" s="1">
        <f t="shared" si="11"/>
        <v>0</v>
      </c>
      <c r="D43" s="1">
        <f t="shared" si="12"/>
        <v>0</v>
      </c>
      <c r="E43" s="1">
        <f t="shared" si="13"/>
        <v>0</v>
      </c>
      <c r="F43" s="1">
        <f t="shared" si="14"/>
        <v>0</v>
      </c>
      <c r="G43" s="1">
        <f t="shared" si="15"/>
        <v>0</v>
      </c>
      <c r="H43" s="1">
        <f t="shared" si="16"/>
        <v>0</v>
      </c>
      <c r="I43" s="1">
        <f t="shared" si="17"/>
        <v>0</v>
      </c>
      <c r="J43" s="1">
        <f t="shared" si="18"/>
        <v>0</v>
      </c>
      <c r="K43" s="1">
        <f t="shared" si="19"/>
        <v>0</v>
      </c>
      <c r="L43" s="1">
        <f t="shared" si="20"/>
        <v>0</v>
      </c>
      <c r="M43" s="6" t="str">
        <f t="shared" si="21"/>
        <v>-----</v>
      </c>
      <c r="P43">
        <f>'VEri Giriş'!C43</f>
        <v>0</v>
      </c>
    </row>
    <row r="44" spans="1:16" ht="24.75" customHeight="1">
      <c r="A44" s="1">
        <f>'VEri Giriş'!A44</f>
        <v>0</v>
      </c>
      <c r="B44" s="1">
        <f>'VEri Giriş'!B44</f>
        <v>0</v>
      </c>
      <c r="C44" s="1">
        <f t="shared" si="11"/>
        <v>0</v>
      </c>
      <c r="D44" s="1">
        <f t="shared" si="12"/>
        <v>0</v>
      </c>
      <c r="E44" s="1">
        <f t="shared" si="13"/>
        <v>0</v>
      </c>
      <c r="F44" s="1">
        <f t="shared" si="14"/>
        <v>0</v>
      </c>
      <c r="G44" s="1">
        <f t="shared" si="15"/>
        <v>0</v>
      </c>
      <c r="H44" s="1">
        <f t="shared" si="16"/>
        <v>0</v>
      </c>
      <c r="I44" s="1">
        <f t="shared" si="17"/>
        <v>0</v>
      </c>
      <c r="J44" s="1">
        <f t="shared" si="18"/>
        <v>0</v>
      </c>
      <c r="K44" s="1">
        <f t="shared" si="19"/>
        <v>0</v>
      </c>
      <c r="L44" s="1">
        <f t="shared" si="20"/>
        <v>0</v>
      </c>
      <c r="M44" s="6" t="str">
        <f t="shared" si="21"/>
        <v>-----</v>
      </c>
      <c r="P44">
        <f>'VEri Giriş'!C44</f>
        <v>0</v>
      </c>
    </row>
    <row r="45" spans="1:16" ht="24.75" customHeight="1">
      <c r="A45" s="1">
        <f>'VEri Giriş'!A45</f>
        <v>0</v>
      </c>
      <c r="B45" s="1">
        <f>'VEri Giriş'!B45</f>
        <v>0</v>
      </c>
      <c r="C45" s="1">
        <f t="shared" si="11"/>
        <v>0</v>
      </c>
      <c r="D45" s="1">
        <f t="shared" si="12"/>
        <v>0</v>
      </c>
      <c r="E45" s="1">
        <f t="shared" si="13"/>
        <v>0</v>
      </c>
      <c r="F45" s="1">
        <f t="shared" si="14"/>
        <v>0</v>
      </c>
      <c r="G45" s="1">
        <f t="shared" si="15"/>
        <v>0</v>
      </c>
      <c r="H45" s="1">
        <f t="shared" si="16"/>
        <v>0</v>
      </c>
      <c r="I45" s="1">
        <f t="shared" si="17"/>
        <v>0</v>
      </c>
      <c r="J45" s="1">
        <f t="shared" si="18"/>
        <v>0</v>
      </c>
      <c r="K45" s="1">
        <f t="shared" si="19"/>
        <v>0</v>
      </c>
      <c r="L45" s="1">
        <f t="shared" si="20"/>
        <v>0</v>
      </c>
      <c r="M45" s="6" t="str">
        <f t="shared" si="21"/>
        <v>-----</v>
      </c>
      <c r="P45">
        <f>'VEri Giriş'!C45</f>
        <v>0</v>
      </c>
    </row>
    <row r="46" spans="1:16" ht="24.75" customHeight="1">
      <c r="A46" s="1">
        <f>'VEri Giriş'!A46</f>
        <v>0</v>
      </c>
      <c r="B46" s="1">
        <f>'VEri Giriş'!B46</f>
        <v>0</v>
      </c>
      <c r="C46" s="1">
        <f t="shared" si="11"/>
        <v>0</v>
      </c>
      <c r="D46" s="1">
        <f t="shared" si="12"/>
        <v>0</v>
      </c>
      <c r="E46" s="1">
        <f t="shared" si="13"/>
        <v>0</v>
      </c>
      <c r="F46" s="1">
        <f t="shared" si="14"/>
        <v>0</v>
      </c>
      <c r="G46" s="1">
        <f t="shared" si="15"/>
        <v>0</v>
      </c>
      <c r="H46" s="1">
        <f t="shared" si="16"/>
        <v>0</v>
      </c>
      <c r="I46" s="1">
        <f t="shared" si="17"/>
        <v>0</v>
      </c>
      <c r="J46" s="1">
        <f t="shared" si="18"/>
        <v>0</v>
      </c>
      <c r="K46" s="1">
        <f t="shared" si="19"/>
        <v>0</v>
      </c>
      <c r="L46" s="1">
        <f t="shared" si="20"/>
        <v>0</v>
      </c>
      <c r="M46" s="6" t="str">
        <f t="shared" si="21"/>
        <v>-----</v>
      </c>
      <c r="P46">
        <f>'VEri Giriş'!C46</f>
        <v>0</v>
      </c>
    </row>
    <row r="47" spans="1:16" ht="24.75" customHeight="1">
      <c r="A47" s="1">
        <f>'VEri Giriş'!A47</f>
        <v>0</v>
      </c>
      <c r="B47" s="1">
        <f>'VEri Giriş'!B47</f>
        <v>0</v>
      </c>
      <c r="C47" s="1">
        <f t="shared" si="11"/>
        <v>0</v>
      </c>
      <c r="D47" s="1">
        <f t="shared" si="12"/>
        <v>0</v>
      </c>
      <c r="E47" s="1">
        <f t="shared" si="13"/>
        <v>0</v>
      </c>
      <c r="F47" s="1">
        <f t="shared" si="14"/>
        <v>0</v>
      </c>
      <c r="G47" s="1">
        <f t="shared" si="15"/>
        <v>0</v>
      </c>
      <c r="H47" s="1">
        <f t="shared" si="16"/>
        <v>0</v>
      </c>
      <c r="I47" s="1">
        <f t="shared" si="17"/>
        <v>0</v>
      </c>
      <c r="J47" s="1">
        <f t="shared" si="18"/>
        <v>0</v>
      </c>
      <c r="K47" s="1">
        <f t="shared" si="19"/>
        <v>0</v>
      </c>
      <c r="L47" s="1">
        <f t="shared" si="20"/>
        <v>0</v>
      </c>
      <c r="M47" s="6" t="str">
        <f t="shared" si="21"/>
        <v>-----</v>
      </c>
      <c r="P47">
        <f>'VEri Giriş'!C47</f>
        <v>0</v>
      </c>
    </row>
    <row r="50" spans="7:13" ht="15">
      <c r="G50" s="15"/>
      <c r="H50" s="15"/>
      <c r="I50" s="15"/>
      <c r="J50" s="2"/>
      <c r="K50" s="17" t="str">
        <f>'VEri Giriş'!B2</f>
        <v>bilişim</v>
      </c>
      <c r="L50" s="17"/>
      <c r="M50" s="17"/>
    </row>
    <row r="51" spans="11:13" ht="15" customHeight="1">
      <c r="K51" s="19" t="str">
        <f>'VEri Giriş'!B3</f>
        <v>bilişim öğretmeni</v>
      </c>
      <c r="L51" s="19"/>
      <c r="M51" s="19"/>
    </row>
    <row r="52" spans="7:13" ht="15" customHeight="1">
      <c r="G52" s="18"/>
      <c r="H52" s="18"/>
      <c r="I52" s="18"/>
      <c r="K52" s="11"/>
      <c r="L52" s="11"/>
      <c r="M52" s="11"/>
    </row>
    <row r="53" spans="7:13" ht="15">
      <c r="G53" s="18"/>
      <c r="H53" s="18"/>
      <c r="I53" s="18"/>
      <c r="K53" s="11"/>
      <c r="L53" s="11"/>
      <c r="M53" s="11"/>
    </row>
    <row r="54" spans="11:13" ht="15">
      <c r="K54" s="15"/>
      <c r="L54" s="15"/>
      <c r="M54" s="15"/>
    </row>
  </sheetData>
  <sheetProtection/>
  <mergeCells count="6">
    <mergeCell ref="K54:M54"/>
    <mergeCell ref="A1:M1"/>
    <mergeCell ref="G50:I50"/>
    <mergeCell ref="K50:M50"/>
    <mergeCell ref="G52:I53"/>
    <mergeCell ref="K51:M51"/>
  </mergeCells>
  <conditionalFormatting sqref="A8:L47">
    <cfRule type="cellIs" priority="1" dxfId="2" operator="equal">
      <formula>0</formula>
    </cfRule>
  </conditionalFormatting>
  <printOptions/>
  <pageMargins left="0.61" right="0.7" top="0.75" bottom="0.75" header="0.3" footer="0.3"/>
  <pageSetup fitToHeight="1" fitToWidth="1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view="pageBreakPreview" zoomScaleSheetLayoutView="100" zoomScalePageLayoutView="0" workbookViewId="0" topLeftCell="A1">
      <selection activeCell="Q6" sqref="Q6"/>
    </sheetView>
  </sheetViews>
  <sheetFormatPr defaultColWidth="9.140625" defaultRowHeight="15"/>
  <cols>
    <col min="1" max="1" width="10.140625" style="0" customWidth="1"/>
    <col min="2" max="2" width="32.00390625" style="0" customWidth="1"/>
    <col min="3" max="13" width="8.8515625" style="0" customWidth="1"/>
    <col min="14" max="16" width="9.140625" style="0" hidden="1" customWidth="1"/>
  </cols>
  <sheetData>
    <row r="1" spans="1:13" ht="45.75" customHeight="1">
      <c r="A1" s="16" t="s">
        <v>35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3" spans="1:2" ht="15">
      <c r="A3" s="8" t="s">
        <v>14</v>
      </c>
      <c r="B3" s="7" t="str">
        <f>'VEri Giriş'!B4</f>
        <v>TDE</v>
      </c>
    </row>
    <row r="4" spans="1:2" ht="15">
      <c r="A4" s="8" t="s">
        <v>15</v>
      </c>
      <c r="B4" s="7" t="str">
        <f>'VEri Giriş'!B5</f>
        <v>9-E</v>
      </c>
    </row>
    <row r="6" spans="1:13" ht="186" customHeight="1">
      <c r="A6" s="3"/>
      <c r="B6" s="4" t="s">
        <v>0</v>
      </c>
      <c r="C6" s="14" t="s">
        <v>16</v>
      </c>
      <c r="D6" s="14" t="s">
        <v>17</v>
      </c>
      <c r="E6" s="14" t="s">
        <v>18</v>
      </c>
      <c r="F6" s="14" t="s">
        <v>19</v>
      </c>
      <c r="G6" s="14" t="s">
        <v>20</v>
      </c>
      <c r="H6" s="14" t="s">
        <v>21</v>
      </c>
      <c r="I6" s="14" t="s">
        <v>22</v>
      </c>
      <c r="J6" s="14" t="s">
        <v>23</v>
      </c>
      <c r="K6" s="14" t="s">
        <v>24</v>
      </c>
      <c r="L6" s="14" t="s">
        <v>25</v>
      </c>
      <c r="M6" s="5" t="s">
        <v>11</v>
      </c>
    </row>
    <row r="7" spans="1:13" ht="24.75" customHeight="1">
      <c r="A7" s="6" t="s">
        <v>12</v>
      </c>
      <c r="B7" s="6" t="s">
        <v>13</v>
      </c>
      <c r="C7" s="6">
        <v>10</v>
      </c>
      <c r="D7" s="6">
        <v>10</v>
      </c>
      <c r="E7" s="6">
        <v>10</v>
      </c>
      <c r="F7" s="6">
        <v>10</v>
      </c>
      <c r="G7" s="6">
        <v>10</v>
      </c>
      <c r="H7" s="6">
        <v>10</v>
      </c>
      <c r="I7" s="6">
        <v>10</v>
      </c>
      <c r="J7" s="6">
        <v>10</v>
      </c>
      <c r="K7" s="6">
        <v>10</v>
      </c>
      <c r="L7" s="6">
        <v>10</v>
      </c>
      <c r="M7" s="6">
        <f>IF(SUM(C7:L7)&gt;0,SUM(C7:L7),"-----")</f>
        <v>100</v>
      </c>
    </row>
    <row r="8" spans="1:16" ht="24.75" customHeight="1">
      <c r="A8" s="1">
        <f>'VEri Giriş'!A8</f>
        <v>137</v>
      </c>
      <c r="B8" s="1" t="str">
        <f>'VEri Giriş'!B8</f>
        <v>ÖMER FARUK TAŞKIRAN</v>
      </c>
      <c r="C8" s="1" t="str">
        <f>IF(P8="G","G",IF(P8&gt;=80,10,IF(P8&gt;=50,5,IF(P8&gt;=40,4,IF(P8&gt;=30,3,IF(P8&gt;=20,2,IF(P8&gt;=10,1,0)))))))</f>
        <v>G</v>
      </c>
      <c r="D8" s="1" t="str">
        <f>IF(P8="G","G",IF(P8&gt;=95,10,IF(P8&gt;=50,5,IF(P8&gt;=40,4,IF(P8&gt;=30,3,IF(P8&gt;=20,2,IF(P8&gt;=10,1,0)))))))</f>
        <v>G</v>
      </c>
      <c r="E8" s="1" t="str">
        <f>IF(P8="G","G",IF(P8&gt;=75,10,IF(P8&gt;=45,5,IF(P8&gt;=35,4,IF(P8&gt;=30,3,IF(P8&gt;=20,2,IF(P8&gt;=5,1,0)))))))</f>
        <v>G</v>
      </c>
      <c r="F8" s="1" t="str">
        <f>IF(P8="G","G",IF(P8&gt;=85,10,IF(P8&gt;=50,5,IF(P8&gt;=40,4,IF(P8&gt;=30,3,IF(P8&gt;=20,2,IF(P8&gt;=10,1,0)))))))</f>
        <v>G</v>
      </c>
      <c r="G8" s="1" t="str">
        <f>IF(P8="G","G",IF(P8&gt;=70,10,IF(P8&gt;=45,5,IF(P8&gt;=35,4,IF(P8&gt;=25,3,IF(P8&gt;=15,2,IF(P8&gt;=5,1,0)))))))</f>
        <v>G</v>
      </c>
      <c r="H8" s="1" t="str">
        <f>IF(P8="G","G",IF(P8&gt;=90,10,IF(P8&gt;=50,5,IF(P8&gt;=40,4,IF(P8&gt;=30,3,IF(P8&gt;=20,2,IF(P8&gt;=10,1,0)))))))</f>
        <v>G</v>
      </c>
      <c r="I8" s="1" t="str">
        <f>IF(P8="G","G",IF(P8&gt;=65,10,IF(P8&gt;=45,5,IF(P8&gt;=35,4,IF(P8&gt;=25,3,IF(P8&gt;=15,2,IF(P8&gt;=5,1,0)))))))</f>
        <v>G</v>
      </c>
      <c r="J8" s="1" t="str">
        <f>IF(P8="G","G",IF(P8&gt;=60,10,IF(P8&gt;=45,5,IF(P8&gt;=35,4,IF(P8&gt;=25,3,IF(P8&gt;=15,2,IF(P8&gt;=5,1,0)))))))</f>
        <v>G</v>
      </c>
      <c r="K8" s="1" t="str">
        <f>IF(P8="G","G",IF(P8&gt;=55,10,IF(P8&gt;=45,5,IF(P8&gt;=35,4,IF(P8&gt;=25,3,IF(P8&gt;=15,2,IF(P8&gt;=5,1,0)))))))</f>
        <v>G</v>
      </c>
      <c r="L8" s="1" t="str">
        <f>IF(P8="G","G",IF(P8&gt;=100,10,IF(P8&gt;=50,5,IF(P8&gt;=40,4,IF(P8&gt;=30,3,IF(P8&gt;=20,2,IF(P8&gt;=10,1,0)))))))</f>
        <v>G</v>
      </c>
      <c r="M8" s="6" t="str">
        <f>IF(P8="G","G",IF(SUM(C8:L8)&gt;0,SUM(C8:L8),"-----"))</f>
        <v>G</v>
      </c>
      <c r="N8" t="s">
        <v>27</v>
      </c>
      <c r="O8" t="s">
        <v>26</v>
      </c>
      <c r="P8" t="str">
        <f>'VEri Giriş'!D8</f>
        <v>G</v>
      </c>
    </row>
    <row r="9" spans="1:16" ht="24.75" customHeight="1">
      <c r="A9" s="1">
        <f>'VEri Giriş'!A9</f>
        <v>260</v>
      </c>
      <c r="B9" s="1" t="str">
        <f>'VEri Giriş'!B9</f>
        <v>ŞIHMÜSLÜM BAKIRCI</v>
      </c>
      <c r="C9" s="1">
        <f aca="true" t="shared" si="0" ref="C9:C38">IF(P9="G","G",IF(P9&gt;=80,10,IF(P9&gt;=50,5,IF(P9&gt;=40,4,IF(P9&gt;=30,3,IF(P9&gt;=20,2,IF(P9&gt;=10,1,0)))))))</f>
        <v>5</v>
      </c>
      <c r="D9" s="1">
        <f aca="true" t="shared" si="1" ref="D9:D38">IF(P9="G","G",IF(P9&gt;=95,10,IF(P9&gt;=50,5,IF(P9&gt;=40,4,IF(P9&gt;=30,3,IF(P9&gt;=20,2,IF(P9&gt;=10,1,0)))))))</f>
        <v>5</v>
      </c>
      <c r="E9" s="1">
        <f aca="true" t="shared" si="2" ref="E9:E38">IF(P9="G","G",IF(P9&gt;=75,10,IF(P9&gt;=45,5,IF(P9&gt;=35,4,IF(P9&gt;=30,3,IF(P9&gt;=20,2,IF(P9&gt;=5,1,0)))))))</f>
        <v>5</v>
      </c>
      <c r="F9" s="1">
        <f aca="true" t="shared" si="3" ref="F9:F38">IF(P9="G","G",IF(P9&gt;=85,10,IF(P9&gt;=50,5,IF(P9&gt;=40,4,IF(P9&gt;=30,3,IF(P9&gt;=20,2,IF(P9&gt;=10,1,0)))))))</f>
        <v>5</v>
      </c>
      <c r="G9" s="1">
        <f aca="true" t="shared" si="4" ref="G9:G38">IF(P9="G","G",IF(P9&gt;=70,10,IF(P9&gt;=45,5,IF(P9&gt;=35,4,IF(P9&gt;=25,3,IF(P9&gt;=15,2,IF(P9&gt;=5,1,0)))))))</f>
        <v>5</v>
      </c>
      <c r="H9" s="1">
        <f aca="true" t="shared" si="5" ref="H9:H38">IF(P9="G","G",IF(P9&gt;=90,10,IF(P9&gt;=50,5,IF(P9&gt;=40,4,IF(P9&gt;=30,3,IF(P9&gt;=20,2,IF(P9&gt;=10,1,0)))))))</f>
        <v>5</v>
      </c>
      <c r="I9" s="1">
        <f aca="true" t="shared" si="6" ref="I9:I38">IF(P9="G","G",IF(P9&gt;=65,10,IF(P9&gt;=45,5,IF(P9&gt;=35,4,IF(P9&gt;=25,3,IF(P9&gt;=15,2,IF(P9&gt;=5,1,0)))))))</f>
        <v>5</v>
      </c>
      <c r="J9" s="1">
        <f aca="true" t="shared" si="7" ref="J9:J38">IF(P9="G","G",IF(P9&gt;=60,10,IF(P9&gt;=45,5,IF(P9&gt;=35,4,IF(P9&gt;=25,3,IF(P9&gt;=15,2,IF(P9&gt;=5,1,0)))))))</f>
        <v>5</v>
      </c>
      <c r="K9" s="1">
        <f aca="true" t="shared" si="8" ref="K9:K38">IF(P9="G","G",IF(P9&gt;=55,10,IF(P9&gt;=45,5,IF(P9&gt;=35,4,IF(P9&gt;=25,3,IF(P9&gt;=15,2,IF(P9&gt;=5,1,0)))))))</f>
        <v>5</v>
      </c>
      <c r="L9" s="1">
        <f aca="true" t="shared" si="9" ref="L9:L38">IF(P9="G","G",IF(P9&gt;=100,10,IF(P9&gt;=50,5,IF(P9&gt;=40,4,IF(P9&gt;=30,3,IF(P9&gt;=20,2,IF(P9&gt;=10,1,0)))))))</f>
        <v>5</v>
      </c>
      <c r="M9" s="6">
        <f aca="true" t="shared" si="10" ref="M9:M38">IF(P9="G","G",IF(SUM(C9:L9)&gt;0,SUM(C9:L9),"-----"))</f>
        <v>50</v>
      </c>
      <c r="P9">
        <f>'VEri Giriş'!D9</f>
        <v>50</v>
      </c>
    </row>
    <row r="10" spans="1:16" ht="24.75" customHeight="1">
      <c r="A10" s="1">
        <f>'VEri Giriş'!A10</f>
        <v>346</v>
      </c>
      <c r="B10" s="1" t="str">
        <f>'VEri Giriş'!B10</f>
        <v>ALİ HAYDAR GÖZEL</v>
      </c>
      <c r="C10" s="1">
        <f t="shared" si="0"/>
        <v>5</v>
      </c>
      <c r="D10" s="1">
        <f t="shared" si="1"/>
        <v>5</v>
      </c>
      <c r="E10" s="1">
        <f t="shared" si="2"/>
        <v>5</v>
      </c>
      <c r="F10" s="1">
        <f t="shared" si="3"/>
        <v>5</v>
      </c>
      <c r="G10" s="1">
        <f t="shared" si="4"/>
        <v>5</v>
      </c>
      <c r="H10" s="1">
        <f t="shared" si="5"/>
        <v>5</v>
      </c>
      <c r="I10" s="1">
        <f t="shared" si="6"/>
        <v>5</v>
      </c>
      <c r="J10" s="1">
        <f t="shared" si="7"/>
        <v>5</v>
      </c>
      <c r="K10" s="1">
        <f t="shared" si="8"/>
        <v>5</v>
      </c>
      <c r="L10" s="1">
        <f t="shared" si="9"/>
        <v>5</v>
      </c>
      <c r="M10" s="6">
        <f t="shared" si="10"/>
        <v>50</v>
      </c>
      <c r="P10">
        <f>'VEri Giriş'!D10</f>
        <v>50</v>
      </c>
    </row>
    <row r="11" spans="1:16" ht="24.75" customHeight="1">
      <c r="A11" s="1">
        <f>'VEri Giriş'!A11</f>
        <v>362</v>
      </c>
      <c r="B11" s="1" t="str">
        <f>'VEri Giriş'!B11</f>
        <v>AHMET ARİF ÖZOĞUL</v>
      </c>
      <c r="C11" s="1">
        <f t="shared" si="0"/>
        <v>5</v>
      </c>
      <c r="D11" s="1">
        <f t="shared" si="1"/>
        <v>5</v>
      </c>
      <c r="E11" s="1">
        <f t="shared" si="2"/>
        <v>5</v>
      </c>
      <c r="F11" s="1">
        <f t="shared" si="3"/>
        <v>5</v>
      </c>
      <c r="G11" s="1">
        <f t="shared" si="4"/>
        <v>5</v>
      </c>
      <c r="H11" s="1">
        <f t="shared" si="5"/>
        <v>5</v>
      </c>
      <c r="I11" s="1">
        <f t="shared" si="6"/>
        <v>5</v>
      </c>
      <c r="J11" s="1">
        <f t="shared" si="7"/>
        <v>10</v>
      </c>
      <c r="K11" s="1">
        <f t="shared" si="8"/>
        <v>10</v>
      </c>
      <c r="L11" s="1">
        <f t="shared" si="9"/>
        <v>5</v>
      </c>
      <c r="M11" s="6">
        <f t="shared" si="10"/>
        <v>60</v>
      </c>
      <c r="P11">
        <f>'VEri Giriş'!D11</f>
        <v>60</v>
      </c>
    </row>
    <row r="12" spans="1:16" ht="24.75" customHeight="1">
      <c r="A12" s="1">
        <f>'VEri Giriş'!A12</f>
        <v>368</v>
      </c>
      <c r="B12" s="1" t="str">
        <f>'VEri Giriş'!B12</f>
        <v>MEHMET ALİ OBAZ</v>
      </c>
      <c r="C12" s="1">
        <f t="shared" si="0"/>
        <v>5</v>
      </c>
      <c r="D12" s="1">
        <f t="shared" si="1"/>
        <v>5</v>
      </c>
      <c r="E12" s="1">
        <f t="shared" si="2"/>
        <v>5</v>
      </c>
      <c r="F12" s="1">
        <f t="shared" si="3"/>
        <v>5</v>
      </c>
      <c r="G12" s="1">
        <f t="shared" si="4"/>
        <v>5</v>
      </c>
      <c r="H12" s="1">
        <f t="shared" si="5"/>
        <v>5</v>
      </c>
      <c r="I12" s="1">
        <f t="shared" si="6"/>
        <v>5</v>
      </c>
      <c r="J12" s="1">
        <f t="shared" si="7"/>
        <v>10</v>
      </c>
      <c r="K12" s="1">
        <f t="shared" si="8"/>
        <v>10</v>
      </c>
      <c r="L12" s="1">
        <f t="shared" si="9"/>
        <v>5</v>
      </c>
      <c r="M12" s="6">
        <f t="shared" si="10"/>
        <v>60</v>
      </c>
      <c r="P12">
        <f>'VEri Giriş'!D12</f>
        <v>60</v>
      </c>
    </row>
    <row r="13" spans="1:16" ht="24.75" customHeight="1">
      <c r="A13" s="1">
        <f>'VEri Giriş'!A13</f>
        <v>437</v>
      </c>
      <c r="B13" s="1" t="str">
        <f>'VEri Giriş'!B13</f>
        <v>MUHAMMED KILIÇ</v>
      </c>
      <c r="C13" s="1">
        <f t="shared" si="0"/>
        <v>5</v>
      </c>
      <c r="D13" s="1">
        <f t="shared" si="1"/>
        <v>5</v>
      </c>
      <c r="E13" s="1">
        <f t="shared" si="2"/>
        <v>5</v>
      </c>
      <c r="F13" s="1">
        <f t="shared" si="3"/>
        <v>5</v>
      </c>
      <c r="G13" s="1">
        <f t="shared" si="4"/>
        <v>5</v>
      </c>
      <c r="H13" s="1">
        <f t="shared" si="5"/>
        <v>5</v>
      </c>
      <c r="I13" s="1">
        <f t="shared" si="6"/>
        <v>5</v>
      </c>
      <c r="J13" s="1">
        <f t="shared" si="7"/>
        <v>5</v>
      </c>
      <c r="K13" s="1">
        <f t="shared" si="8"/>
        <v>5</v>
      </c>
      <c r="L13" s="1">
        <f t="shared" si="9"/>
        <v>5</v>
      </c>
      <c r="M13" s="6">
        <f t="shared" si="10"/>
        <v>50</v>
      </c>
      <c r="P13">
        <f>'VEri Giriş'!D13</f>
        <v>50</v>
      </c>
    </row>
    <row r="14" spans="1:16" ht="24.75" customHeight="1">
      <c r="A14" s="1">
        <f>'VEri Giriş'!A14</f>
        <v>451</v>
      </c>
      <c r="B14" s="1" t="str">
        <f>'VEri Giriş'!B14</f>
        <v>MUHAMMED ENES KÜÇÜK</v>
      </c>
      <c r="C14" s="1">
        <f t="shared" si="0"/>
        <v>5</v>
      </c>
      <c r="D14" s="1">
        <f t="shared" si="1"/>
        <v>5</v>
      </c>
      <c r="E14" s="1">
        <f t="shared" si="2"/>
        <v>5</v>
      </c>
      <c r="F14" s="1">
        <f t="shared" si="3"/>
        <v>5</v>
      </c>
      <c r="G14" s="1">
        <f t="shared" si="4"/>
        <v>5</v>
      </c>
      <c r="H14" s="1">
        <f t="shared" si="5"/>
        <v>5</v>
      </c>
      <c r="I14" s="1">
        <f t="shared" si="6"/>
        <v>5</v>
      </c>
      <c r="J14" s="1">
        <f t="shared" si="7"/>
        <v>10</v>
      </c>
      <c r="K14" s="1">
        <f t="shared" si="8"/>
        <v>10</v>
      </c>
      <c r="L14" s="1">
        <f t="shared" si="9"/>
        <v>5</v>
      </c>
      <c r="M14" s="6">
        <f t="shared" si="10"/>
        <v>60</v>
      </c>
      <c r="P14">
        <f>'VEri Giriş'!D14</f>
        <v>60</v>
      </c>
    </row>
    <row r="15" spans="1:16" ht="24.75" customHeight="1">
      <c r="A15" s="1">
        <f>'VEri Giriş'!A15</f>
        <v>462</v>
      </c>
      <c r="B15" s="1" t="str">
        <f>'VEri Giriş'!B15</f>
        <v>YUSUF ŞEYHANLI</v>
      </c>
      <c r="C15" s="1">
        <f t="shared" si="0"/>
        <v>5</v>
      </c>
      <c r="D15" s="1">
        <f t="shared" si="1"/>
        <v>5</v>
      </c>
      <c r="E15" s="1">
        <f t="shared" si="2"/>
        <v>5</v>
      </c>
      <c r="F15" s="1">
        <f t="shared" si="3"/>
        <v>5</v>
      </c>
      <c r="G15" s="1">
        <f t="shared" si="4"/>
        <v>5</v>
      </c>
      <c r="H15" s="1">
        <f t="shared" si="5"/>
        <v>5</v>
      </c>
      <c r="I15" s="1">
        <f t="shared" si="6"/>
        <v>5</v>
      </c>
      <c r="J15" s="1">
        <f t="shared" si="7"/>
        <v>10</v>
      </c>
      <c r="K15" s="1">
        <f t="shared" si="8"/>
        <v>10</v>
      </c>
      <c r="L15" s="1">
        <f t="shared" si="9"/>
        <v>5</v>
      </c>
      <c r="M15" s="6">
        <f t="shared" si="10"/>
        <v>60</v>
      </c>
      <c r="P15">
        <f>'VEri Giriş'!D15</f>
        <v>60</v>
      </c>
    </row>
    <row r="16" spans="1:16" ht="24.75" customHeight="1">
      <c r="A16" s="1">
        <f>'VEri Giriş'!A16</f>
        <v>601</v>
      </c>
      <c r="B16" s="1" t="str">
        <f>'VEri Giriş'!B16</f>
        <v>EFE COŞKUN</v>
      </c>
      <c r="C16" s="1">
        <f t="shared" si="0"/>
        <v>5</v>
      </c>
      <c r="D16" s="1">
        <f t="shared" si="1"/>
        <v>5</v>
      </c>
      <c r="E16" s="1">
        <f t="shared" si="2"/>
        <v>5</v>
      </c>
      <c r="F16" s="1">
        <f t="shared" si="3"/>
        <v>5</v>
      </c>
      <c r="G16" s="1">
        <f t="shared" si="4"/>
        <v>5</v>
      </c>
      <c r="H16" s="1">
        <f t="shared" si="5"/>
        <v>5</v>
      </c>
      <c r="I16" s="1">
        <f t="shared" si="6"/>
        <v>5</v>
      </c>
      <c r="J16" s="1">
        <f t="shared" si="7"/>
        <v>10</v>
      </c>
      <c r="K16" s="1">
        <f t="shared" si="8"/>
        <v>10</v>
      </c>
      <c r="L16" s="1">
        <f t="shared" si="9"/>
        <v>5</v>
      </c>
      <c r="M16" s="6">
        <f t="shared" si="10"/>
        <v>60</v>
      </c>
      <c r="P16">
        <f>'VEri Giriş'!D16</f>
        <v>60</v>
      </c>
    </row>
    <row r="17" spans="1:16" ht="24.75" customHeight="1">
      <c r="A17" s="1">
        <f>'VEri Giriş'!A17</f>
        <v>640</v>
      </c>
      <c r="B17" s="1" t="str">
        <f>'VEri Giriş'!B17</f>
        <v>FARUK ŞÜKRÜ KARATAŞ</v>
      </c>
      <c r="C17" s="1">
        <f t="shared" si="0"/>
        <v>5</v>
      </c>
      <c r="D17" s="1">
        <f t="shared" si="1"/>
        <v>5</v>
      </c>
      <c r="E17" s="1">
        <f t="shared" si="2"/>
        <v>5</v>
      </c>
      <c r="F17" s="1">
        <f t="shared" si="3"/>
        <v>5</v>
      </c>
      <c r="G17" s="1">
        <f t="shared" si="4"/>
        <v>5</v>
      </c>
      <c r="H17" s="1">
        <f t="shared" si="5"/>
        <v>5</v>
      </c>
      <c r="I17" s="1">
        <f t="shared" si="6"/>
        <v>5</v>
      </c>
      <c r="J17" s="1">
        <f t="shared" si="7"/>
        <v>10</v>
      </c>
      <c r="K17" s="1">
        <f t="shared" si="8"/>
        <v>10</v>
      </c>
      <c r="L17" s="1">
        <f t="shared" si="9"/>
        <v>5</v>
      </c>
      <c r="M17" s="6">
        <f t="shared" si="10"/>
        <v>60</v>
      </c>
      <c r="P17">
        <f>'VEri Giriş'!D17</f>
        <v>60</v>
      </c>
    </row>
    <row r="18" spans="1:16" ht="24.75" customHeight="1">
      <c r="A18" s="1">
        <f>'VEri Giriş'!A18</f>
        <v>657</v>
      </c>
      <c r="B18" s="1" t="str">
        <f>'VEri Giriş'!B18</f>
        <v>ARDA EREN ÇELİK</v>
      </c>
      <c r="C18" s="1">
        <f t="shared" si="0"/>
        <v>5</v>
      </c>
      <c r="D18" s="1">
        <f t="shared" si="1"/>
        <v>5</v>
      </c>
      <c r="E18" s="1">
        <f t="shared" si="2"/>
        <v>5</v>
      </c>
      <c r="F18" s="1">
        <f t="shared" si="3"/>
        <v>5</v>
      </c>
      <c r="G18" s="1">
        <f t="shared" si="4"/>
        <v>5</v>
      </c>
      <c r="H18" s="1">
        <f t="shared" si="5"/>
        <v>5</v>
      </c>
      <c r="I18" s="1">
        <f t="shared" si="6"/>
        <v>5</v>
      </c>
      <c r="J18" s="1">
        <f t="shared" si="7"/>
        <v>5</v>
      </c>
      <c r="K18" s="1">
        <f t="shared" si="8"/>
        <v>5</v>
      </c>
      <c r="L18" s="1">
        <f t="shared" si="9"/>
        <v>5</v>
      </c>
      <c r="M18" s="6">
        <f t="shared" si="10"/>
        <v>50</v>
      </c>
      <c r="P18">
        <f>'VEri Giriş'!D18</f>
        <v>50</v>
      </c>
    </row>
    <row r="19" spans="1:16" ht="24.75" customHeight="1">
      <c r="A19" s="1">
        <f>'VEri Giriş'!A19</f>
        <v>716</v>
      </c>
      <c r="B19" s="1" t="str">
        <f>'VEri Giriş'!B19</f>
        <v>MUHAMMED HAYAT İDEMEN</v>
      </c>
      <c r="C19" s="1">
        <f t="shared" si="0"/>
        <v>5</v>
      </c>
      <c r="D19" s="1">
        <f t="shared" si="1"/>
        <v>5</v>
      </c>
      <c r="E19" s="1">
        <f t="shared" si="2"/>
        <v>5</v>
      </c>
      <c r="F19" s="1">
        <f t="shared" si="3"/>
        <v>5</v>
      </c>
      <c r="G19" s="1">
        <f t="shared" si="4"/>
        <v>5</v>
      </c>
      <c r="H19" s="1">
        <f t="shared" si="5"/>
        <v>5</v>
      </c>
      <c r="I19" s="1">
        <f t="shared" si="6"/>
        <v>5</v>
      </c>
      <c r="J19" s="1">
        <f t="shared" si="7"/>
        <v>10</v>
      </c>
      <c r="K19" s="1">
        <f t="shared" si="8"/>
        <v>10</v>
      </c>
      <c r="L19" s="1">
        <f t="shared" si="9"/>
        <v>5</v>
      </c>
      <c r="M19" s="6">
        <f t="shared" si="10"/>
        <v>60</v>
      </c>
      <c r="P19">
        <f>'VEri Giriş'!D19</f>
        <v>60</v>
      </c>
    </row>
    <row r="20" spans="1:16" ht="24.75" customHeight="1">
      <c r="A20" s="1">
        <f>'VEri Giriş'!A20</f>
        <v>717</v>
      </c>
      <c r="B20" s="1" t="str">
        <f>'VEri Giriş'!B20</f>
        <v>MEHMET REŞAT GÜVENÇ</v>
      </c>
      <c r="C20" s="1" t="str">
        <f t="shared" si="0"/>
        <v>G</v>
      </c>
      <c r="D20" s="1" t="str">
        <f t="shared" si="1"/>
        <v>G</v>
      </c>
      <c r="E20" s="1" t="str">
        <f t="shared" si="2"/>
        <v>G</v>
      </c>
      <c r="F20" s="1" t="str">
        <f t="shared" si="3"/>
        <v>G</v>
      </c>
      <c r="G20" s="1" t="str">
        <f t="shared" si="4"/>
        <v>G</v>
      </c>
      <c r="H20" s="1" t="str">
        <f t="shared" si="5"/>
        <v>G</v>
      </c>
      <c r="I20" s="1" t="str">
        <f t="shared" si="6"/>
        <v>G</v>
      </c>
      <c r="J20" s="1" t="str">
        <f t="shared" si="7"/>
        <v>G</v>
      </c>
      <c r="K20" s="1" t="str">
        <f t="shared" si="8"/>
        <v>G</v>
      </c>
      <c r="L20" s="1" t="str">
        <f t="shared" si="9"/>
        <v>G</v>
      </c>
      <c r="M20" s="6" t="str">
        <f t="shared" si="10"/>
        <v>G</v>
      </c>
      <c r="P20" t="str">
        <f>'VEri Giriş'!D20</f>
        <v>G</v>
      </c>
    </row>
    <row r="21" spans="1:16" ht="24.75" customHeight="1">
      <c r="A21" s="1">
        <f>'VEri Giriş'!A21</f>
        <v>751</v>
      </c>
      <c r="B21" s="1" t="str">
        <f>'VEri Giriş'!B21</f>
        <v>HAMZA ELBEKKAR</v>
      </c>
      <c r="C21" s="1">
        <f t="shared" si="0"/>
        <v>5</v>
      </c>
      <c r="D21" s="1">
        <f t="shared" si="1"/>
        <v>5</v>
      </c>
      <c r="E21" s="1">
        <f t="shared" si="2"/>
        <v>5</v>
      </c>
      <c r="F21" s="1">
        <f t="shared" si="3"/>
        <v>5</v>
      </c>
      <c r="G21" s="1">
        <f t="shared" si="4"/>
        <v>5</v>
      </c>
      <c r="H21" s="1">
        <f t="shared" si="5"/>
        <v>5</v>
      </c>
      <c r="I21" s="1">
        <f t="shared" si="6"/>
        <v>5</v>
      </c>
      <c r="J21" s="1">
        <f t="shared" si="7"/>
        <v>10</v>
      </c>
      <c r="K21" s="1">
        <f t="shared" si="8"/>
        <v>10</v>
      </c>
      <c r="L21" s="1">
        <f t="shared" si="9"/>
        <v>5</v>
      </c>
      <c r="M21" s="6">
        <f t="shared" si="10"/>
        <v>60</v>
      </c>
      <c r="P21">
        <f>'VEri Giriş'!D21</f>
        <v>60</v>
      </c>
    </row>
    <row r="22" spans="1:16" ht="24.75" customHeight="1">
      <c r="A22" s="1">
        <f>'VEri Giriş'!A22</f>
        <v>783</v>
      </c>
      <c r="B22" s="1" t="str">
        <f>'VEri Giriş'!B22</f>
        <v>ARDA PALALI</v>
      </c>
      <c r="C22" s="1">
        <f t="shared" si="0"/>
        <v>5</v>
      </c>
      <c r="D22" s="1">
        <f t="shared" si="1"/>
        <v>5</v>
      </c>
      <c r="E22" s="1">
        <f t="shared" si="2"/>
        <v>5</v>
      </c>
      <c r="F22" s="1">
        <f t="shared" si="3"/>
        <v>5</v>
      </c>
      <c r="G22" s="1">
        <f t="shared" si="4"/>
        <v>5</v>
      </c>
      <c r="H22" s="1">
        <f t="shared" si="5"/>
        <v>5</v>
      </c>
      <c r="I22" s="1">
        <f t="shared" si="6"/>
        <v>5</v>
      </c>
      <c r="J22" s="1">
        <f t="shared" si="7"/>
        <v>10</v>
      </c>
      <c r="K22" s="1">
        <f t="shared" si="8"/>
        <v>10</v>
      </c>
      <c r="L22" s="1">
        <f t="shared" si="9"/>
        <v>5</v>
      </c>
      <c r="M22" s="6">
        <f t="shared" si="10"/>
        <v>60</v>
      </c>
      <c r="P22">
        <f>'VEri Giriş'!D22</f>
        <v>60</v>
      </c>
    </row>
    <row r="23" spans="1:16" ht="24.75" customHeight="1">
      <c r="A23" s="1">
        <f>'VEri Giriş'!A23</f>
        <v>788</v>
      </c>
      <c r="B23" s="1" t="str">
        <f>'VEri Giriş'!B23</f>
        <v>BİLAL ÇİFTÇİ</v>
      </c>
      <c r="C23" s="1">
        <f t="shared" si="0"/>
        <v>5</v>
      </c>
      <c r="D23" s="1">
        <f t="shared" si="1"/>
        <v>5</v>
      </c>
      <c r="E23" s="1">
        <f t="shared" si="2"/>
        <v>5</v>
      </c>
      <c r="F23" s="1">
        <f t="shared" si="3"/>
        <v>5</v>
      </c>
      <c r="G23" s="1">
        <f t="shared" si="4"/>
        <v>10</v>
      </c>
      <c r="H23" s="1">
        <f t="shared" si="5"/>
        <v>5</v>
      </c>
      <c r="I23" s="1">
        <f t="shared" si="6"/>
        <v>10</v>
      </c>
      <c r="J23" s="1">
        <f t="shared" si="7"/>
        <v>10</v>
      </c>
      <c r="K23" s="1">
        <f t="shared" si="8"/>
        <v>10</v>
      </c>
      <c r="L23" s="1">
        <f t="shared" si="9"/>
        <v>5</v>
      </c>
      <c r="M23" s="6">
        <f t="shared" si="10"/>
        <v>70</v>
      </c>
      <c r="P23">
        <f>'VEri Giriş'!D23</f>
        <v>70</v>
      </c>
    </row>
    <row r="24" spans="1:16" ht="24.75" customHeight="1">
      <c r="A24" s="1">
        <f>'VEri Giriş'!A24</f>
        <v>815</v>
      </c>
      <c r="B24" s="1" t="str">
        <f>'VEri Giriş'!B24</f>
        <v>HALİL ÖZTÜRK</v>
      </c>
      <c r="C24" s="1">
        <f t="shared" si="0"/>
        <v>5</v>
      </c>
      <c r="D24" s="1">
        <f t="shared" si="1"/>
        <v>5</v>
      </c>
      <c r="E24" s="1">
        <f t="shared" si="2"/>
        <v>5</v>
      </c>
      <c r="F24" s="1">
        <f t="shared" si="3"/>
        <v>5</v>
      </c>
      <c r="G24" s="1">
        <f t="shared" si="4"/>
        <v>5</v>
      </c>
      <c r="H24" s="1">
        <f t="shared" si="5"/>
        <v>5</v>
      </c>
      <c r="I24" s="1">
        <f t="shared" si="6"/>
        <v>5</v>
      </c>
      <c r="J24" s="1">
        <f t="shared" si="7"/>
        <v>5</v>
      </c>
      <c r="K24" s="1">
        <f t="shared" si="8"/>
        <v>5</v>
      </c>
      <c r="L24" s="1">
        <f t="shared" si="9"/>
        <v>5</v>
      </c>
      <c r="M24" s="6">
        <f t="shared" si="10"/>
        <v>50</v>
      </c>
      <c r="P24">
        <f>'VEri Giriş'!D24</f>
        <v>50</v>
      </c>
    </row>
    <row r="25" spans="1:16" ht="24.75" customHeight="1">
      <c r="A25" s="1">
        <f>'VEri Giriş'!A25</f>
        <v>830</v>
      </c>
      <c r="B25" s="1" t="str">
        <f>'VEri Giriş'!B25</f>
        <v>YAKUP KIRMIZI</v>
      </c>
      <c r="C25" s="1">
        <f t="shared" si="0"/>
        <v>10</v>
      </c>
      <c r="D25" s="1">
        <f t="shared" si="1"/>
        <v>10</v>
      </c>
      <c r="E25" s="1">
        <f t="shared" si="2"/>
        <v>10</v>
      </c>
      <c r="F25" s="1">
        <f t="shared" si="3"/>
        <v>10</v>
      </c>
      <c r="G25" s="1">
        <f t="shared" si="4"/>
        <v>10</v>
      </c>
      <c r="H25" s="1">
        <f t="shared" si="5"/>
        <v>10</v>
      </c>
      <c r="I25" s="1">
        <f t="shared" si="6"/>
        <v>10</v>
      </c>
      <c r="J25" s="1">
        <f t="shared" si="7"/>
        <v>10</v>
      </c>
      <c r="K25" s="1">
        <f t="shared" si="8"/>
        <v>10</v>
      </c>
      <c r="L25" s="1">
        <f t="shared" si="9"/>
        <v>10</v>
      </c>
      <c r="M25" s="6">
        <f t="shared" si="10"/>
        <v>100</v>
      </c>
      <c r="P25">
        <f>'VEri Giriş'!D25</f>
        <v>100</v>
      </c>
    </row>
    <row r="26" spans="1:16" ht="24.75" customHeight="1">
      <c r="A26" s="1">
        <f>'VEri Giriş'!A26</f>
        <v>868</v>
      </c>
      <c r="B26" s="1" t="str">
        <f>'VEri Giriş'!B26</f>
        <v>ÖMER FARUK GÜNEŞ</v>
      </c>
      <c r="C26" s="1" t="str">
        <f t="shared" si="0"/>
        <v>G</v>
      </c>
      <c r="D26" s="1" t="str">
        <f t="shared" si="1"/>
        <v>G</v>
      </c>
      <c r="E26" s="1" t="str">
        <f t="shared" si="2"/>
        <v>G</v>
      </c>
      <c r="F26" s="1" t="str">
        <f t="shared" si="3"/>
        <v>G</v>
      </c>
      <c r="G26" s="1" t="str">
        <f t="shared" si="4"/>
        <v>G</v>
      </c>
      <c r="H26" s="1" t="str">
        <f t="shared" si="5"/>
        <v>G</v>
      </c>
      <c r="I26" s="1" t="str">
        <f t="shared" si="6"/>
        <v>G</v>
      </c>
      <c r="J26" s="1" t="str">
        <f t="shared" si="7"/>
        <v>G</v>
      </c>
      <c r="K26" s="1" t="str">
        <f t="shared" si="8"/>
        <v>G</v>
      </c>
      <c r="L26" s="1" t="str">
        <f t="shared" si="9"/>
        <v>G</v>
      </c>
      <c r="M26" s="6" t="str">
        <f t="shared" si="10"/>
        <v>G</v>
      </c>
      <c r="P26" t="str">
        <f>'VEri Giriş'!D26</f>
        <v>G</v>
      </c>
    </row>
    <row r="27" spans="1:16" ht="24.75" customHeight="1">
      <c r="A27" s="1">
        <f>'VEri Giriş'!A27</f>
        <v>870</v>
      </c>
      <c r="B27" s="1" t="str">
        <f>'VEri Giriş'!B27</f>
        <v>BEDİRHAN DUMAN</v>
      </c>
      <c r="C27" s="1">
        <f t="shared" si="0"/>
        <v>5</v>
      </c>
      <c r="D27" s="1">
        <f t="shared" si="1"/>
        <v>5</v>
      </c>
      <c r="E27" s="1">
        <f t="shared" si="2"/>
        <v>5</v>
      </c>
      <c r="F27" s="1">
        <f t="shared" si="3"/>
        <v>5</v>
      </c>
      <c r="G27" s="1">
        <f t="shared" si="4"/>
        <v>5</v>
      </c>
      <c r="H27" s="1">
        <f t="shared" si="5"/>
        <v>5</v>
      </c>
      <c r="I27" s="1">
        <f t="shared" si="6"/>
        <v>5</v>
      </c>
      <c r="J27" s="1">
        <f t="shared" si="7"/>
        <v>10</v>
      </c>
      <c r="K27" s="1">
        <f t="shared" si="8"/>
        <v>10</v>
      </c>
      <c r="L27" s="1">
        <f t="shared" si="9"/>
        <v>5</v>
      </c>
      <c r="M27" s="6">
        <f t="shared" si="10"/>
        <v>60</v>
      </c>
      <c r="P27">
        <f>'VEri Giriş'!D27</f>
        <v>60</v>
      </c>
    </row>
    <row r="28" spans="1:16" ht="24.75" customHeight="1">
      <c r="A28" s="1">
        <f>'VEri Giriş'!A28</f>
        <v>871</v>
      </c>
      <c r="B28" s="1" t="str">
        <f>'VEri Giriş'!B28</f>
        <v>HÜSEYİN ALPAY</v>
      </c>
      <c r="C28" s="1">
        <f t="shared" si="0"/>
        <v>10</v>
      </c>
      <c r="D28" s="1">
        <f t="shared" si="1"/>
        <v>10</v>
      </c>
      <c r="E28" s="1">
        <f t="shared" si="2"/>
        <v>10</v>
      </c>
      <c r="F28" s="1">
        <f t="shared" si="3"/>
        <v>10</v>
      </c>
      <c r="G28" s="1">
        <f t="shared" si="4"/>
        <v>10</v>
      </c>
      <c r="H28" s="1">
        <f t="shared" si="5"/>
        <v>10</v>
      </c>
      <c r="I28" s="1">
        <f t="shared" si="6"/>
        <v>10</v>
      </c>
      <c r="J28" s="1">
        <f t="shared" si="7"/>
        <v>10</v>
      </c>
      <c r="K28" s="1">
        <f t="shared" si="8"/>
        <v>10</v>
      </c>
      <c r="L28" s="1">
        <f t="shared" si="9"/>
        <v>10</v>
      </c>
      <c r="M28" s="6">
        <f t="shared" si="10"/>
        <v>100</v>
      </c>
      <c r="P28">
        <f>'VEri Giriş'!D28</f>
        <v>100</v>
      </c>
    </row>
    <row r="29" spans="1:16" ht="24.75" customHeight="1">
      <c r="A29" s="1">
        <f>'VEri Giriş'!A29</f>
        <v>885</v>
      </c>
      <c r="B29" s="1" t="str">
        <f>'VEri Giriş'!B29</f>
        <v>YUSUF BADILLI</v>
      </c>
      <c r="C29" s="1">
        <f t="shared" si="0"/>
        <v>5</v>
      </c>
      <c r="D29" s="1">
        <f t="shared" si="1"/>
        <v>5</v>
      </c>
      <c r="E29" s="1">
        <f t="shared" si="2"/>
        <v>5</v>
      </c>
      <c r="F29" s="1">
        <f t="shared" si="3"/>
        <v>5</v>
      </c>
      <c r="G29" s="1">
        <f t="shared" si="4"/>
        <v>5</v>
      </c>
      <c r="H29" s="1">
        <f t="shared" si="5"/>
        <v>5</v>
      </c>
      <c r="I29" s="1">
        <f t="shared" si="6"/>
        <v>5</v>
      </c>
      <c r="J29" s="1">
        <f t="shared" si="7"/>
        <v>5</v>
      </c>
      <c r="K29" s="1">
        <f t="shared" si="8"/>
        <v>5</v>
      </c>
      <c r="L29" s="1">
        <f t="shared" si="9"/>
        <v>5</v>
      </c>
      <c r="M29" s="6">
        <f t="shared" si="10"/>
        <v>50</v>
      </c>
      <c r="P29">
        <f>'VEri Giriş'!D29</f>
        <v>50</v>
      </c>
    </row>
    <row r="30" spans="1:16" ht="24.75" customHeight="1">
      <c r="A30" s="1">
        <f>'VEri Giriş'!A30</f>
        <v>896</v>
      </c>
      <c r="B30" s="1" t="str">
        <f>'VEri Giriş'!B30</f>
        <v>MEHMET SAİD VOLKAN</v>
      </c>
      <c r="C30" s="1">
        <f t="shared" si="0"/>
        <v>5</v>
      </c>
      <c r="D30" s="1">
        <f t="shared" si="1"/>
        <v>5</v>
      </c>
      <c r="E30" s="1">
        <f t="shared" si="2"/>
        <v>5</v>
      </c>
      <c r="F30" s="1">
        <f t="shared" si="3"/>
        <v>5</v>
      </c>
      <c r="G30" s="1">
        <f t="shared" si="4"/>
        <v>5</v>
      </c>
      <c r="H30" s="1">
        <f t="shared" si="5"/>
        <v>5</v>
      </c>
      <c r="I30" s="1">
        <f t="shared" si="6"/>
        <v>5</v>
      </c>
      <c r="J30" s="1">
        <f t="shared" si="7"/>
        <v>5</v>
      </c>
      <c r="K30" s="1">
        <f t="shared" si="8"/>
        <v>5</v>
      </c>
      <c r="L30" s="1">
        <f t="shared" si="9"/>
        <v>5</v>
      </c>
      <c r="M30" s="6">
        <f t="shared" si="10"/>
        <v>50</v>
      </c>
      <c r="P30">
        <f>'VEri Giriş'!D30</f>
        <v>50</v>
      </c>
    </row>
    <row r="31" spans="1:16" ht="24.75" customHeight="1">
      <c r="A31" s="1">
        <f>'VEri Giriş'!A31</f>
        <v>912</v>
      </c>
      <c r="B31" s="1" t="str">
        <f>'VEri Giriş'!B31</f>
        <v>ENES POLAT</v>
      </c>
      <c r="C31" s="1">
        <f t="shared" si="0"/>
        <v>5</v>
      </c>
      <c r="D31" s="1">
        <f t="shared" si="1"/>
        <v>5</v>
      </c>
      <c r="E31" s="1">
        <f t="shared" si="2"/>
        <v>5</v>
      </c>
      <c r="F31" s="1">
        <f t="shared" si="3"/>
        <v>5</v>
      </c>
      <c r="G31" s="1">
        <f t="shared" si="4"/>
        <v>5</v>
      </c>
      <c r="H31" s="1">
        <f t="shared" si="5"/>
        <v>5</v>
      </c>
      <c r="I31" s="1">
        <f t="shared" si="6"/>
        <v>5</v>
      </c>
      <c r="J31" s="1">
        <f t="shared" si="7"/>
        <v>10</v>
      </c>
      <c r="K31" s="1">
        <f t="shared" si="8"/>
        <v>10</v>
      </c>
      <c r="L31" s="1">
        <f t="shared" si="9"/>
        <v>5</v>
      </c>
      <c r="M31" s="6">
        <f t="shared" si="10"/>
        <v>60</v>
      </c>
      <c r="P31">
        <f>'VEri Giriş'!D31</f>
        <v>60</v>
      </c>
    </row>
    <row r="32" spans="1:16" ht="24.75" customHeight="1">
      <c r="A32" s="1">
        <f>'VEri Giriş'!A32</f>
        <v>949</v>
      </c>
      <c r="B32" s="1" t="str">
        <f>'VEri Giriş'!B32</f>
        <v>MAHMUT BABACAN</v>
      </c>
      <c r="C32" s="1" t="str">
        <f t="shared" si="0"/>
        <v>G</v>
      </c>
      <c r="D32" s="1" t="str">
        <f t="shared" si="1"/>
        <v>G</v>
      </c>
      <c r="E32" s="1" t="str">
        <f t="shared" si="2"/>
        <v>G</v>
      </c>
      <c r="F32" s="1" t="str">
        <f t="shared" si="3"/>
        <v>G</v>
      </c>
      <c r="G32" s="1" t="str">
        <f t="shared" si="4"/>
        <v>G</v>
      </c>
      <c r="H32" s="1" t="str">
        <f t="shared" si="5"/>
        <v>G</v>
      </c>
      <c r="I32" s="1" t="str">
        <f t="shared" si="6"/>
        <v>G</v>
      </c>
      <c r="J32" s="1" t="str">
        <f t="shared" si="7"/>
        <v>G</v>
      </c>
      <c r="K32" s="1" t="str">
        <f t="shared" si="8"/>
        <v>G</v>
      </c>
      <c r="L32" s="1" t="str">
        <f t="shared" si="9"/>
        <v>G</v>
      </c>
      <c r="M32" s="6" t="str">
        <f t="shared" si="10"/>
        <v>G</v>
      </c>
      <c r="P32" t="str">
        <f>'VEri Giriş'!D32</f>
        <v>G</v>
      </c>
    </row>
    <row r="33" spans="1:16" ht="24.75" customHeight="1">
      <c r="A33" s="1">
        <f>'VEri Giriş'!A33</f>
        <v>978</v>
      </c>
      <c r="B33" s="1" t="str">
        <f>'VEri Giriş'!B33</f>
        <v>ABDULLAH BAYRİ</v>
      </c>
      <c r="C33" s="1" t="str">
        <f t="shared" si="0"/>
        <v>G</v>
      </c>
      <c r="D33" s="1" t="str">
        <f t="shared" si="1"/>
        <v>G</v>
      </c>
      <c r="E33" s="1" t="str">
        <f t="shared" si="2"/>
        <v>G</v>
      </c>
      <c r="F33" s="1" t="str">
        <f t="shared" si="3"/>
        <v>G</v>
      </c>
      <c r="G33" s="1" t="str">
        <f t="shared" si="4"/>
        <v>G</v>
      </c>
      <c r="H33" s="1" t="str">
        <f t="shared" si="5"/>
        <v>G</v>
      </c>
      <c r="I33" s="1" t="str">
        <f t="shared" si="6"/>
        <v>G</v>
      </c>
      <c r="J33" s="1" t="str">
        <f t="shared" si="7"/>
        <v>G</v>
      </c>
      <c r="K33" s="1" t="str">
        <f t="shared" si="8"/>
        <v>G</v>
      </c>
      <c r="L33" s="1" t="str">
        <f t="shared" si="9"/>
        <v>G</v>
      </c>
      <c r="M33" s="6" t="str">
        <f t="shared" si="10"/>
        <v>G</v>
      </c>
      <c r="P33" t="str">
        <f>'VEri Giriş'!D33</f>
        <v>G</v>
      </c>
    </row>
    <row r="34" spans="1:16" ht="24.75" customHeight="1">
      <c r="A34" s="1">
        <f>'VEri Giriş'!A34</f>
        <v>983</v>
      </c>
      <c r="B34" s="1" t="str">
        <f>'VEri Giriş'!B34</f>
        <v>MEHMET DEMİR</v>
      </c>
      <c r="C34" s="1">
        <f t="shared" si="0"/>
        <v>5</v>
      </c>
      <c r="D34" s="1">
        <f t="shared" si="1"/>
        <v>5</v>
      </c>
      <c r="E34" s="1">
        <f t="shared" si="2"/>
        <v>5</v>
      </c>
      <c r="F34" s="1">
        <f t="shared" si="3"/>
        <v>5</v>
      </c>
      <c r="G34" s="1">
        <f t="shared" si="4"/>
        <v>5</v>
      </c>
      <c r="H34" s="1">
        <f t="shared" si="5"/>
        <v>5</v>
      </c>
      <c r="I34" s="1">
        <f t="shared" si="6"/>
        <v>5</v>
      </c>
      <c r="J34" s="1">
        <f t="shared" si="7"/>
        <v>10</v>
      </c>
      <c r="K34" s="1">
        <f t="shared" si="8"/>
        <v>10</v>
      </c>
      <c r="L34" s="1">
        <f t="shared" si="9"/>
        <v>5</v>
      </c>
      <c r="M34" s="6">
        <f t="shared" si="10"/>
        <v>60</v>
      </c>
      <c r="P34">
        <f>'VEri Giriş'!D34</f>
        <v>60</v>
      </c>
    </row>
    <row r="35" spans="1:16" ht="24.75" customHeight="1">
      <c r="A35" s="1">
        <f>'VEri Giriş'!A35</f>
        <v>984</v>
      </c>
      <c r="B35" s="1" t="str">
        <f>'VEri Giriş'!B35</f>
        <v>ÖMER TOPRAK</v>
      </c>
      <c r="C35" s="1">
        <f t="shared" si="0"/>
        <v>5</v>
      </c>
      <c r="D35" s="1">
        <f t="shared" si="1"/>
        <v>5</v>
      </c>
      <c r="E35" s="1">
        <f t="shared" si="2"/>
        <v>5</v>
      </c>
      <c r="F35" s="1">
        <f t="shared" si="3"/>
        <v>5</v>
      </c>
      <c r="G35" s="1">
        <f t="shared" si="4"/>
        <v>10</v>
      </c>
      <c r="H35" s="1">
        <f t="shared" si="5"/>
        <v>5</v>
      </c>
      <c r="I35" s="1">
        <f t="shared" si="6"/>
        <v>10</v>
      </c>
      <c r="J35" s="1">
        <f t="shared" si="7"/>
        <v>10</v>
      </c>
      <c r="K35" s="1">
        <f t="shared" si="8"/>
        <v>10</v>
      </c>
      <c r="L35" s="1">
        <f t="shared" si="9"/>
        <v>5</v>
      </c>
      <c r="M35" s="6">
        <f t="shared" si="10"/>
        <v>70</v>
      </c>
      <c r="P35">
        <f>'VEri Giriş'!D35</f>
        <v>70</v>
      </c>
    </row>
    <row r="36" spans="1:16" ht="24.75" customHeight="1">
      <c r="A36" s="1">
        <f>'VEri Giriş'!A36</f>
        <v>985</v>
      </c>
      <c r="B36" s="1" t="str">
        <f>'VEri Giriş'!B36</f>
        <v>DENİZ FIRAT</v>
      </c>
      <c r="C36" s="1" t="str">
        <f t="shared" si="0"/>
        <v>G</v>
      </c>
      <c r="D36" s="1" t="str">
        <f t="shared" si="1"/>
        <v>G</v>
      </c>
      <c r="E36" s="1" t="str">
        <f t="shared" si="2"/>
        <v>G</v>
      </c>
      <c r="F36" s="1" t="str">
        <f t="shared" si="3"/>
        <v>G</v>
      </c>
      <c r="G36" s="1" t="str">
        <f t="shared" si="4"/>
        <v>G</v>
      </c>
      <c r="H36" s="1" t="str">
        <f t="shared" si="5"/>
        <v>G</v>
      </c>
      <c r="I36" s="1" t="str">
        <f t="shared" si="6"/>
        <v>G</v>
      </c>
      <c r="J36" s="1" t="str">
        <f t="shared" si="7"/>
        <v>G</v>
      </c>
      <c r="K36" s="1" t="str">
        <f t="shared" si="8"/>
        <v>G</v>
      </c>
      <c r="L36" s="1" t="str">
        <f t="shared" si="9"/>
        <v>G</v>
      </c>
      <c r="M36" s="6" t="str">
        <f t="shared" si="10"/>
        <v>G</v>
      </c>
      <c r="P36" t="str">
        <f>'VEri Giriş'!D36</f>
        <v>G</v>
      </c>
    </row>
    <row r="37" spans="1:16" ht="24.75" customHeight="1">
      <c r="A37" s="1">
        <f>'VEri Giriş'!A37</f>
        <v>986</v>
      </c>
      <c r="B37" s="1" t="str">
        <f>'VEri Giriş'!B37</f>
        <v>MUHAMMED TEKKARDEŞ</v>
      </c>
      <c r="C37" s="1">
        <f t="shared" si="0"/>
        <v>10</v>
      </c>
      <c r="D37" s="1">
        <f t="shared" si="1"/>
        <v>10</v>
      </c>
      <c r="E37" s="1">
        <f t="shared" si="2"/>
        <v>10</v>
      </c>
      <c r="F37" s="1">
        <f t="shared" si="3"/>
        <v>10</v>
      </c>
      <c r="G37" s="1">
        <f t="shared" si="4"/>
        <v>10</v>
      </c>
      <c r="H37" s="1">
        <f t="shared" si="5"/>
        <v>10</v>
      </c>
      <c r="I37" s="1">
        <f t="shared" si="6"/>
        <v>10</v>
      </c>
      <c r="J37" s="1">
        <f t="shared" si="7"/>
        <v>10</v>
      </c>
      <c r="K37" s="1">
        <f t="shared" si="8"/>
        <v>10</v>
      </c>
      <c r="L37" s="1">
        <f t="shared" si="9"/>
        <v>10</v>
      </c>
      <c r="M37" s="6">
        <f t="shared" si="10"/>
        <v>100</v>
      </c>
      <c r="P37">
        <f>'VEri Giriş'!D37</f>
        <v>100</v>
      </c>
    </row>
    <row r="38" spans="1:16" ht="24.75" customHeight="1">
      <c r="A38" s="1">
        <f>'VEri Giriş'!A38</f>
        <v>993</v>
      </c>
      <c r="B38" s="1" t="str">
        <f>'VEri Giriş'!B38</f>
        <v>ÖMER KIZILTAŞ</v>
      </c>
      <c r="C38" s="1">
        <f t="shared" si="0"/>
        <v>10</v>
      </c>
      <c r="D38" s="1">
        <f t="shared" si="1"/>
        <v>5</v>
      </c>
      <c r="E38" s="1">
        <f t="shared" si="2"/>
        <v>10</v>
      </c>
      <c r="F38" s="1">
        <f t="shared" si="3"/>
        <v>10</v>
      </c>
      <c r="G38" s="1">
        <f t="shared" si="4"/>
        <v>10</v>
      </c>
      <c r="H38" s="1">
        <f t="shared" si="5"/>
        <v>10</v>
      </c>
      <c r="I38" s="1">
        <f t="shared" si="6"/>
        <v>10</v>
      </c>
      <c r="J38" s="1">
        <f t="shared" si="7"/>
        <v>10</v>
      </c>
      <c r="K38" s="1">
        <f t="shared" si="8"/>
        <v>10</v>
      </c>
      <c r="L38" s="1">
        <f t="shared" si="9"/>
        <v>5</v>
      </c>
      <c r="M38" s="6">
        <f t="shared" si="10"/>
        <v>90</v>
      </c>
      <c r="P38">
        <f>'VEri Giriş'!D38</f>
        <v>90</v>
      </c>
    </row>
    <row r="39" spans="1:16" ht="24.75" customHeight="1">
      <c r="A39" s="1">
        <f>'VEri Giriş'!A39</f>
        <v>1214</v>
      </c>
      <c r="B39" s="1" t="str">
        <f>'VEri Giriş'!B39</f>
        <v>SELAHATTİN SAĞIROĞLU</v>
      </c>
      <c r="C39" s="1" t="str">
        <f aca="true" t="shared" si="11" ref="C39:C47">IF(P39="G","G",IF(P39&gt;=80,10,IF(P39&gt;=50,5,IF(P39&gt;=40,4,IF(P39&gt;=30,3,IF(P39&gt;=20,2,IF(P39&gt;=10,1,0)))))))</f>
        <v>G</v>
      </c>
      <c r="D39" s="1" t="str">
        <f aca="true" t="shared" si="12" ref="D39:D47">IF(P39="G","G",IF(P39&gt;=95,10,IF(P39&gt;=50,5,IF(P39&gt;=40,4,IF(P39&gt;=30,3,IF(P39&gt;=20,2,IF(P39&gt;=10,1,0)))))))</f>
        <v>G</v>
      </c>
      <c r="E39" s="1" t="str">
        <f aca="true" t="shared" si="13" ref="E39:E47">IF(P39="G","G",IF(P39&gt;=75,10,IF(P39&gt;=45,5,IF(P39&gt;=35,4,IF(P39&gt;=30,3,IF(P39&gt;=20,2,IF(P39&gt;=5,1,0)))))))</f>
        <v>G</v>
      </c>
      <c r="F39" s="1" t="str">
        <f aca="true" t="shared" si="14" ref="F39:F47">IF(P39="G","G",IF(P39&gt;=85,10,IF(P39&gt;=50,5,IF(P39&gt;=40,4,IF(P39&gt;=30,3,IF(P39&gt;=20,2,IF(P39&gt;=10,1,0)))))))</f>
        <v>G</v>
      </c>
      <c r="G39" s="1" t="str">
        <f aca="true" t="shared" si="15" ref="G39:G47">IF(P39="G","G",IF(P39&gt;=70,10,IF(P39&gt;=45,5,IF(P39&gt;=35,4,IF(P39&gt;=25,3,IF(P39&gt;=15,2,IF(P39&gt;=5,1,0)))))))</f>
        <v>G</v>
      </c>
      <c r="H39" s="1" t="str">
        <f aca="true" t="shared" si="16" ref="H39:H47">IF(P39="G","G",IF(P39&gt;=90,10,IF(P39&gt;=50,5,IF(P39&gt;=40,4,IF(P39&gt;=30,3,IF(P39&gt;=20,2,IF(P39&gt;=10,1,0)))))))</f>
        <v>G</v>
      </c>
      <c r="I39" s="1" t="str">
        <f aca="true" t="shared" si="17" ref="I39:I47">IF(P39="G","G",IF(P39&gt;=65,10,IF(P39&gt;=45,5,IF(P39&gt;=35,4,IF(P39&gt;=25,3,IF(P39&gt;=15,2,IF(P39&gt;=5,1,0)))))))</f>
        <v>G</v>
      </c>
      <c r="J39" s="1" t="str">
        <f aca="true" t="shared" si="18" ref="J39:J47">IF(P39="G","G",IF(P39&gt;=60,10,IF(P39&gt;=45,5,IF(P39&gt;=35,4,IF(P39&gt;=25,3,IF(P39&gt;=15,2,IF(P39&gt;=5,1,0)))))))</f>
        <v>G</v>
      </c>
      <c r="K39" s="1" t="str">
        <f aca="true" t="shared" si="19" ref="K39:K47">IF(P39="G","G",IF(P39&gt;=55,10,IF(P39&gt;=45,5,IF(P39&gt;=35,4,IF(P39&gt;=25,3,IF(P39&gt;=15,2,IF(P39&gt;=5,1,0)))))))</f>
        <v>G</v>
      </c>
      <c r="L39" s="1" t="str">
        <f aca="true" t="shared" si="20" ref="L39:L47">IF(P39="G","G",IF(P39&gt;=100,10,IF(P39&gt;=50,5,IF(P39&gt;=40,4,IF(P39&gt;=30,3,IF(P39&gt;=20,2,IF(P39&gt;=10,1,0)))))))</f>
        <v>G</v>
      </c>
      <c r="M39" s="6" t="str">
        <f aca="true" t="shared" si="21" ref="M39:M47">IF(P39="G","G",IF(SUM(C39:L39)&gt;0,SUM(C39:L39),"-----"))</f>
        <v>G</v>
      </c>
      <c r="P39" t="str">
        <f>'VEri Giriş'!D39</f>
        <v>G</v>
      </c>
    </row>
    <row r="40" spans="1:16" ht="24.75" customHeight="1">
      <c r="A40" s="1">
        <f>'VEri Giriş'!A40</f>
        <v>0</v>
      </c>
      <c r="B40" s="1">
        <f>'VEri Giriş'!B40</f>
        <v>0</v>
      </c>
      <c r="C40" s="1">
        <f t="shared" si="11"/>
        <v>0</v>
      </c>
      <c r="D40" s="1">
        <f t="shared" si="12"/>
        <v>0</v>
      </c>
      <c r="E40" s="1">
        <f t="shared" si="13"/>
        <v>0</v>
      </c>
      <c r="F40" s="1">
        <f t="shared" si="14"/>
        <v>0</v>
      </c>
      <c r="G40" s="1">
        <f t="shared" si="15"/>
        <v>0</v>
      </c>
      <c r="H40" s="1">
        <f t="shared" si="16"/>
        <v>0</v>
      </c>
      <c r="I40" s="1">
        <f t="shared" si="17"/>
        <v>0</v>
      </c>
      <c r="J40" s="1">
        <f t="shared" si="18"/>
        <v>0</v>
      </c>
      <c r="K40" s="1">
        <f t="shared" si="19"/>
        <v>0</v>
      </c>
      <c r="L40" s="1">
        <f t="shared" si="20"/>
        <v>0</v>
      </c>
      <c r="M40" s="6" t="str">
        <f t="shared" si="21"/>
        <v>-----</v>
      </c>
      <c r="P40">
        <f>'VEri Giriş'!D40</f>
        <v>0</v>
      </c>
    </row>
    <row r="41" spans="1:16" ht="24.75" customHeight="1">
      <c r="A41" s="1">
        <f>'VEri Giriş'!A41</f>
        <v>0</v>
      </c>
      <c r="B41" s="1">
        <f>'VEri Giriş'!B41</f>
        <v>0</v>
      </c>
      <c r="C41" s="1">
        <f t="shared" si="11"/>
        <v>0</v>
      </c>
      <c r="D41" s="1">
        <f t="shared" si="12"/>
        <v>0</v>
      </c>
      <c r="E41" s="1">
        <f t="shared" si="13"/>
        <v>0</v>
      </c>
      <c r="F41" s="1">
        <f t="shared" si="14"/>
        <v>0</v>
      </c>
      <c r="G41" s="1">
        <f t="shared" si="15"/>
        <v>0</v>
      </c>
      <c r="H41" s="1">
        <f t="shared" si="16"/>
        <v>0</v>
      </c>
      <c r="I41" s="1">
        <f t="shared" si="17"/>
        <v>0</v>
      </c>
      <c r="J41" s="1">
        <f t="shared" si="18"/>
        <v>0</v>
      </c>
      <c r="K41" s="1">
        <f t="shared" si="19"/>
        <v>0</v>
      </c>
      <c r="L41" s="1">
        <f t="shared" si="20"/>
        <v>0</v>
      </c>
      <c r="M41" s="6" t="str">
        <f t="shared" si="21"/>
        <v>-----</v>
      </c>
      <c r="P41">
        <f>'VEri Giriş'!D41</f>
        <v>0</v>
      </c>
    </row>
    <row r="42" spans="1:16" ht="24.75" customHeight="1">
      <c r="A42" s="1">
        <f>'VEri Giriş'!A42</f>
        <v>0</v>
      </c>
      <c r="B42" s="1">
        <f>'VEri Giriş'!B42</f>
        <v>0</v>
      </c>
      <c r="C42" s="1">
        <f t="shared" si="11"/>
        <v>0</v>
      </c>
      <c r="D42" s="1">
        <f t="shared" si="12"/>
        <v>0</v>
      </c>
      <c r="E42" s="1">
        <f t="shared" si="13"/>
        <v>0</v>
      </c>
      <c r="F42" s="1">
        <f t="shared" si="14"/>
        <v>0</v>
      </c>
      <c r="G42" s="1">
        <f t="shared" si="15"/>
        <v>0</v>
      </c>
      <c r="H42" s="1">
        <f t="shared" si="16"/>
        <v>0</v>
      </c>
      <c r="I42" s="1">
        <f t="shared" si="17"/>
        <v>0</v>
      </c>
      <c r="J42" s="1">
        <f t="shared" si="18"/>
        <v>0</v>
      </c>
      <c r="K42" s="1">
        <f t="shared" si="19"/>
        <v>0</v>
      </c>
      <c r="L42" s="1">
        <f t="shared" si="20"/>
        <v>0</v>
      </c>
      <c r="M42" s="6" t="str">
        <f t="shared" si="21"/>
        <v>-----</v>
      </c>
      <c r="P42">
        <f>'VEri Giriş'!D42</f>
        <v>0</v>
      </c>
    </row>
    <row r="43" spans="1:16" ht="24.75" customHeight="1">
      <c r="A43" s="1">
        <f>'VEri Giriş'!A43</f>
        <v>0</v>
      </c>
      <c r="B43" s="1">
        <f>'VEri Giriş'!B43</f>
        <v>0</v>
      </c>
      <c r="C43" s="1">
        <f t="shared" si="11"/>
        <v>0</v>
      </c>
      <c r="D43" s="1">
        <f t="shared" si="12"/>
        <v>0</v>
      </c>
      <c r="E43" s="1">
        <f t="shared" si="13"/>
        <v>0</v>
      </c>
      <c r="F43" s="1">
        <f t="shared" si="14"/>
        <v>0</v>
      </c>
      <c r="G43" s="1">
        <f t="shared" si="15"/>
        <v>0</v>
      </c>
      <c r="H43" s="1">
        <f t="shared" si="16"/>
        <v>0</v>
      </c>
      <c r="I43" s="1">
        <f t="shared" si="17"/>
        <v>0</v>
      </c>
      <c r="J43" s="1">
        <f t="shared" si="18"/>
        <v>0</v>
      </c>
      <c r="K43" s="1">
        <f t="shared" si="19"/>
        <v>0</v>
      </c>
      <c r="L43" s="1">
        <f t="shared" si="20"/>
        <v>0</v>
      </c>
      <c r="M43" s="6" t="str">
        <f t="shared" si="21"/>
        <v>-----</v>
      </c>
      <c r="P43">
        <f>'VEri Giriş'!D43</f>
        <v>0</v>
      </c>
    </row>
    <row r="44" spans="1:16" ht="24.75" customHeight="1">
      <c r="A44" s="1">
        <f>'VEri Giriş'!A44</f>
        <v>0</v>
      </c>
      <c r="B44" s="1">
        <f>'VEri Giriş'!B44</f>
        <v>0</v>
      </c>
      <c r="C44" s="1">
        <f t="shared" si="11"/>
        <v>0</v>
      </c>
      <c r="D44" s="1">
        <f t="shared" si="12"/>
        <v>0</v>
      </c>
      <c r="E44" s="1">
        <f t="shared" si="13"/>
        <v>0</v>
      </c>
      <c r="F44" s="1">
        <f t="shared" si="14"/>
        <v>0</v>
      </c>
      <c r="G44" s="1">
        <f t="shared" si="15"/>
        <v>0</v>
      </c>
      <c r="H44" s="1">
        <f t="shared" si="16"/>
        <v>0</v>
      </c>
      <c r="I44" s="1">
        <f t="shared" si="17"/>
        <v>0</v>
      </c>
      <c r="J44" s="1">
        <f t="shared" si="18"/>
        <v>0</v>
      </c>
      <c r="K44" s="1">
        <f t="shared" si="19"/>
        <v>0</v>
      </c>
      <c r="L44" s="1">
        <f t="shared" si="20"/>
        <v>0</v>
      </c>
      <c r="M44" s="6" t="str">
        <f t="shared" si="21"/>
        <v>-----</v>
      </c>
      <c r="P44">
        <f>'VEri Giriş'!D44</f>
        <v>0</v>
      </c>
    </row>
    <row r="45" spans="1:16" ht="24.75" customHeight="1">
      <c r="A45" s="1">
        <f>'VEri Giriş'!A45</f>
        <v>0</v>
      </c>
      <c r="B45" s="1">
        <f>'VEri Giriş'!B45</f>
        <v>0</v>
      </c>
      <c r="C45" s="1">
        <f t="shared" si="11"/>
        <v>0</v>
      </c>
      <c r="D45" s="1">
        <f t="shared" si="12"/>
        <v>0</v>
      </c>
      <c r="E45" s="1">
        <f t="shared" si="13"/>
        <v>0</v>
      </c>
      <c r="F45" s="1">
        <f t="shared" si="14"/>
        <v>0</v>
      </c>
      <c r="G45" s="1">
        <f t="shared" si="15"/>
        <v>0</v>
      </c>
      <c r="H45" s="1">
        <f t="shared" si="16"/>
        <v>0</v>
      </c>
      <c r="I45" s="1">
        <f t="shared" si="17"/>
        <v>0</v>
      </c>
      <c r="J45" s="1">
        <f t="shared" si="18"/>
        <v>0</v>
      </c>
      <c r="K45" s="1">
        <f t="shared" si="19"/>
        <v>0</v>
      </c>
      <c r="L45" s="1">
        <f t="shared" si="20"/>
        <v>0</v>
      </c>
      <c r="M45" s="6" t="str">
        <f t="shared" si="21"/>
        <v>-----</v>
      </c>
      <c r="P45">
        <f>'VEri Giriş'!D45</f>
        <v>0</v>
      </c>
    </row>
    <row r="46" spans="1:16" ht="24.75" customHeight="1">
      <c r="A46" s="1">
        <f>'VEri Giriş'!A46</f>
        <v>0</v>
      </c>
      <c r="B46" s="1">
        <f>'VEri Giriş'!B46</f>
        <v>0</v>
      </c>
      <c r="C46" s="1">
        <f t="shared" si="11"/>
        <v>0</v>
      </c>
      <c r="D46" s="1">
        <f t="shared" si="12"/>
        <v>0</v>
      </c>
      <c r="E46" s="1">
        <f t="shared" si="13"/>
        <v>0</v>
      </c>
      <c r="F46" s="1">
        <f t="shared" si="14"/>
        <v>0</v>
      </c>
      <c r="G46" s="1">
        <f t="shared" si="15"/>
        <v>0</v>
      </c>
      <c r="H46" s="1">
        <f t="shared" si="16"/>
        <v>0</v>
      </c>
      <c r="I46" s="1">
        <f t="shared" si="17"/>
        <v>0</v>
      </c>
      <c r="J46" s="1">
        <f t="shared" si="18"/>
        <v>0</v>
      </c>
      <c r="K46" s="1">
        <f t="shared" si="19"/>
        <v>0</v>
      </c>
      <c r="L46" s="1">
        <f t="shared" si="20"/>
        <v>0</v>
      </c>
      <c r="M46" s="6" t="str">
        <f t="shared" si="21"/>
        <v>-----</v>
      </c>
      <c r="P46">
        <f>'VEri Giriş'!D46</f>
        <v>0</v>
      </c>
    </row>
    <row r="47" spans="1:16" ht="24.75" customHeight="1">
      <c r="A47" s="1">
        <f>'VEri Giriş'!A47</f>
        <v>0</v>
      </c>
      <c r="B47" s="1">
        <f>'VEri Giriş'!B47</f>
        <v>0</v>
      </c>
      <c r="C47" s="1">
        <f t="shared" si="11"/>
        <v>0</v>
      </c>
      <c r="D47" s="1">
        <f t="shared" si="12"/>
        <v>0</v>
      </c>
      <c r="E47" s="1">
        <f t="shared" si="13"/>
        <v>0</v>
      </c>
      <c r="F47" s="1">
        <f t="shared" si="14"/>
        <v>0</v>
      </c>
      <c r="G47" s="1">
        <f t="shared" si="15"/>
        <v>0</v>
      </c>
      <c r="H47" s="1">
        <f t="shared" si="16"/>
        <v>0</v>
      </c>
      <c r="I47" s="1">
        <f t="shared" si="17"/>
        <v>0</v>
      </c>
      <c r="J47" s="1">
        <f t="shared" si="18"/>
        <v>0</v>
      </c>
      <c r="K47" s="1">
        <f t="shared" si="19"/>
        <v>0</v>
      </c>
      <c r="L47" s="1">
        <f t="shared" si="20"/>
        <v>0</v>
      </c>
      <c r="M47" s="6" t="str">
        <f t="shared" si="21"/>
        <v>-----</v>
      </c>
      <c r="P47">
        <f>'VEri Giriş'!D47</f>
        <v>0</v>
      </c>
    </row>
    <row r="50" spans="7:13" ht="15">
      <c r="G50" s="15"/>
      <c r="H50" s="15"/>
      <c r="I50" s="15"/>
      <c r="J50" s="2"/>
      <c r="K50" s="17" t="str">
        <f>'VEri Giriş'!B2</f>
        <v>bilişim</v>
      </c>
      <c r="L50" s="17"/>
      <c r="M50" s="17"/>
    </row>
    <row r="51" spans="11:13" ht="15" customHeight="1">
      <c r="K51" s="19" t="str">
        <f>'VEri Giriş'!B3</f>
        <v>bilişim öğretmeni</v>
      </c>
      <c r="L51" s="19"/>
      <c r="M51" s="19"/>
    </row>
    <row r="52" spans="7:13" ht="15">
      <c r="G52" s="18"/>
      <c r="H52" s="18"/>
      <c r="I52" s="18"/>
      <c r="K52" s="18"/>
      <c r="L52" s="18"/>
      <c r="M52" s="18"/>
    </row>
    <row r="53" spans="7:13" ht="15">
      <c r="G53" s="18"/>
      <c r="H53" s="18"/>
      <c r="I53" s="18"/>
      <c r="K53" s="18"/>
      <c r="L53" s="18"/>
      <c r="M53" s="18"/>
    </row>
    <row r="54" spans="11:13" ht="15">
      <c r="K54" s="15"/>
      <c r="L54" s="15"/>
      <c r="M54" s="15"/>
    </row>
  </sheetData>
  <sheetProtection/>
  <mergeCells count="7">
    <mergeCell ref="A1:M1"/>
    <mergeCell ref="G50:I50"/>
    <mergeCell ref="K50:M50"/>
    <mergeCell ref="G52:I53"/>
    <mergeCell ref="K52:M53"/>
    <mergeCell ref="K54:M54"/>
    <mergeCell ref="K51:M51"/>
  </mergeCells>
  <conditionalFormatting sqref="A8:L47">
    <cfRule type="cellIs" priority="1" dxfId="2" operator="equal">
      <formula>0</formula>
    </cfRule>
  </conditionalFormatting>
  <printOptions/>
  <pageMargins left="0.61" right="0.7" top="0.75" bottom="0.75" header="0.3" footer="0.3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Kursad</dc:creator>
  <cp:keywords/>
  <dc:description/>
  <cp:lastModifiedBy>Öğrt Odası-1</cp:lastModifiedBy>
  <cp:lastPrinted>2018-06-01T21:17:40Z</cp:lastPrinted>
  <dcterms:created xsi:type="dcterms:W3CDTF">2018-05-26T05:12:55Z</dcterms:created>
  <dcterms:modified xsi:type="dcterms:W3CDTF">2022-06-08T12:43:04Z</dcterms:modified>
  <cp:category/>
  <cp:version/>
  <cp:contentType/>
  <cp:contentStatus/>
</cp:coreProperties>
</file>